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120" windowHeight="8376" activeTab="0"/>
  </bookViews>
  <sheets>
    <sheet name="Airbridge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<sst xmlns="http://schemas.openxmlformats.org/spreadsheetml/2006/main" count="22" uniqueCount="17">
  <si>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Custom1</t>
  </si>
  <si>
    <t>Custom2</t>
  </si>
  <si>
    <t>um</t>
  </si>
  <si>
    <t>Units</t>
  </si>
  <si>
    <t>MultiplierToMil</t>
  </si>
  <si>
    <t>Mil</t>
  </si>
  <si>
    <t>Formula from http://www.microwaves101.com/encyclopedia/Inductance_airbridge.cfm</t>
  </si>
  <si>
    <t>Which cites "Advances in Microwaves", Volume 8, Academic Press
1974.</t>
  </si>
  <si>
    <t>Dimension</t>
  </si>
  <si>
    <t>Thickness</t>
  </si>
  <si>
    <t>Length</t>
  </si>
  <si>
    <t>Width</t>
  </si>
  <si>
    <t>Dimension (mil)</t>
  </si>
  <si>
    <t>Inductance</t>
  </si>
  <si>
    <t>Multiplier (to mil)</t>
  </si>
  <si>
    <t>↓</t>
  </si>
  <si>
    <t>pH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</si>
</sst>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E+00"/>
    <numFmt numFmtId="167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19" fillId="33" borderId="10" xfId="55" applyFont="1" applyFill="1" applyBorder="1" applyProtection="1">
      <alignment/>
      <protection locked="0"/>
    </xf>
    <xf numFmtId="0" fontId="19" fillId="33" borderId="10" xfId="55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34" borderId="0" xfId="0" applyFill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167" fontId="18" fillId="0" borderId="10" xfId="55" applyNumberForma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1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7" fontId="34" fillId="35" borderId="11" xfId="0" applyNumberFormat="1" applyFont="1" applyFill="1" applyBorder="1" applyAlignment="1">
      <alignment horizontal="center"/>
    </xf>
    <xf numFmtId="0" fontId="19" fillId="0" borderId="0" xfId="55" applyFont="1" applyFill="1" applyBorder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8"/>
  <sheetViews>
    <sheetView tabSelected="1" zoomScale="85" zoomScaleNormal="85" zoomScalePageLayoutView="0" workbookViewId="0" topLeftCell="A1">
      <selection activeCell="I22" sqref="I22"/>
    </sheetView>
  </sheetViews>
  <sheetFormatPr defaultColWidth="9.140625" defaultRowHeight="15"/>
  <cols>
    <col min="1" max="1" width="14.28125" style="0" customWidth="1"/>
    <col min="2" max="2" width="12.421875" style="0" customWidth="1"/>
    <col min="3" max="3" width="11.28125" style="0" customWidth="1"/>
    <col min="4" max="4" width="9.8515625" style="0" customWidth="1"/>
    <col min="5" max="5" width="9.7109375" style="0" customWidth="1"/>
    <col min="9" max="9" width="15.28125" style="0" customWidth="1"/>
    <col min="10" max="10" width="9.57421875" style="0" bestFit="1" customWidth="1"/>
    <col min="11" max="34" width="6.7109375" style="0" customWidth="1"/>
  </cols>
  <sheetData>
    <row r="1" spans="1:14" ht="28.5" customHeight="1">
      <c r="A1" t="s">
        <v>8</v>
      </c>
      <c r="B1" s="3" t="s">
        <v>8</v>
      </c>
      <c r="C1" t="s">
        <v>3</v>
      </c>
      <c r="D1" s="9" t="s">
        <v>14</v>
      </c>
      <c r="E1" s="7" t="s">
        <v>12</v>
      </c>
      <c r="H1" s="11"/>
      <c r="I1" s="11"/>
      <c r="J1" s="11"/>
      <c r="K1" s="11"/>
      <c r="L1" s="11"/>
      <c r="M1" s="11"/>
      <c r="N1" s="11"/>
    </row>
    <row r="2" spans="1:14" ht="14.25">
      <c r="A2" t="s">
        <v>9</v>
      </c>
      <c r="B2" s="2">
        <v>3</v>
      </c>
      <c r="C2" s="1" t="s">
        <v>2</v>
      </c>
      <c r="D2" s="10">
        <f>VLOOKUP(C2,B$15:C$18,2,)</f>
        <v>0.03937007874015748</v>
      </c>
      <c r="E2">
        <f>B2*D2</f>
        <v>0.11811023622047244</v>
      </c>
      <c r="H2" s="11"/>
      <c r="I2" s="11"/>
      <c r="J2" s="11"/>
      <c r="K2" s="11"/>
      <c r="L2" s="11"/>
      <c r="M2" s="11"/>
      <c r="N2" s="11"/>
    </row>
    <row r="3" spans="1:14" ht="14.25">
      <c r="A3" t="s">
        <v>10</v>
      </c>
      <c r="B3" s="2">
        <v>200</v>
      </c>
      <c r="C3" s="1" t="s">
        <v>2</v>
      </c>
      <c r="D3" s="10">
        <f>VLOOKUP(C3,B$15:C$18,2,)</f>
        <v>0.03937007874015748</v>
      </c>
      <c r="E3">
        <f>B3*D3</f>
        <v>7.874015748031496</v>
      </c>
      <c r="H3" s="11"/>
      <c r="I3" s="11"/>
      <c r="J3" s="12"/>
      <c r="K3" s="11"/>
      <c r="L3" s="11"/>
      <c r="M3" s="11"/>
      <c r="N3" s="11"/>
    </row>
    <row r="4" spans="1:14" ht="14.25">
      <c r="A4" t="s">
        <v>11</v>
      </c>
      <c r="B4" s="2">
        <v>100</v>
      </c>
      <c r="C4" s="1" t="s">
        <v>2</v>
      </c>
      <c r="D4" s="10">
        <f>VLOOKUP(C4,B$15:C$18,2,)</f>
        <v>0.03937007874015748</v>
      </c>
      <c r="E4">
        <f>B4*D4</f>
        <v>3.937007874015748</v>
      </c>
      <c r="H4" s="11"/>
      <c r="I4" s="11"/>
      <c r="J4" s="11"/>
      <c r="K4" s="11"/>
      <c r="L4" s="11"/>
      <c r="M4" s="11"/>
      <c r="N4" s="11"/>
    </row>
    <row r="5" spans="2:14" ht="15" thickBot="1">
      <c r="B5" s="4" t="s">
        <v>15</v>
      </c>
      <c r="H5" s="11"/>
      <c r="I5" s="11"/>
      <c r="J5" s="11"/>
      <c r="K5" s="11"/>
      <c r="L5" s="11"/>
      <c r="M5" s="11"/>
      <c r="N5" s="11"/>
    </row>
    <row r="6" spans="1:14" ht="22.5" customHeight="1" thickBot="1">
      <c r="A6" t="s">
        <v>13</v>
      </c>
      <c r="B6" s="14">
        <f>5.08*E3*(LN(E3/(E4+E2))+1.19+0.22*(E4+E2)/E3)</f>
        <v>78.67553513273603</v>
      </c>
      <c r="C6" s="15" t="s">
        <v>16</v>
      </c>
      <c r="H6" s="11"/>
      <c r="I6" s="11"/>
      <c r="J6" s="11"/>
      <c r="K6" s="11"/>
      <c r="L6" s="11"/>
      <c r="M6" s="11"/>
      <c r="N6" s="11"/>
    </row>
    <row r="7" spans="8:51" ht="14.25">
      <c r="H7" s="11"/>
      <c r="I7" s="11"/>
      <c r="J7" s="13"/>
      <c r="K7" s="13"/>
      <c r="L7" s="13"/>
      <c r="M7" s="13"/>
      <c r="N7" s="13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8:51" ht="14.25">
      <c r="H8" s="11"/>
      <c r="I8" s="11"/>
      <c r="J8" s="13"/>
      <c r="K8" s="13"/>
      <c r="L8" s="13"/>
      <c r="M8" s="13"/>
      <c r="N8" s="13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2:14" ht="14.25">
      <c r="B9" t="s">
        <v>6</v>
      </c>
      <c r="H9" s="11"/>
      <c r="I9" s="11"/>
      <c r="J9" s="11"/>
      <c r="K9" s="11"/>
      <c r="L9" s="11"/>
      <c r="M9" s="11"/>
      <c r="N9" s="11"/>
    </row>
    <row r="10" spans="2:14" ht="14.25">
      <c r="B10" s="8" t="s">
        <v>7</v>
      </c>
      <c r="H10" s="11"/>
      <c r="I10" s="11"/>
      <c r="J10" s="11"/>
      <c r="K10" s="11"/>
      <c r="L10" s="11"/>
      <c r="M10" s="11"/>
      <c r="N10" s="11"/>
    </row>
    <row r="11" spans="8:14" ht="14.25">
      <c r="H11" s="11"/>
      <c r="I11" s="11"/>
      <c r="J11" s="11"/>
      <c r="K11" s="11"/>
      <c r="L11" s="11"/>
      <c r="M11" s="11"/>
      <c r="N11" s="11"/>
    </row>
    <row r="12" spans="8:14" ht="14.25">
      <c r="H12" s="11"/>
      <c r="I12" s="11"/>
      <c r="J12" s="11"/>
      <c r="K12" s="11"/>
      <c r="L12" s="11"/>
      <c r="M12" s="11"/>
      <c r="N12" s="11"/>
    </row>
    <row r="14" spans="2:3" ht="14.25">
      <c r="B14" t="s">
        <v>3</v>
      </c>
      <c r="C14" t="s">
        <v>4</v>
      </c>
    </row>
    <row r="15" spans="2:3" ht="14.25">
      <c r="B15" t="s">
        <v>5</v>
      </c>
      <c r="C15" s="11">
        <v>1</v>
      </c>
    </row>
    <row r="16" spans="2:3" ht="14.25">
      <c r="B16" t="s">
        <v>2</v>
      </c>
      <c r="C16" s="11">
        <f>1/25.4</f>
        <v>0.03937007874015748</v>
      </c>
    </row>
    <row r="17" spans="2:3" ht="14.25">
      <c r="B17" t="s">
        <v>0</v>
      </c>
      <c r="C17" s="5"/>
    </row>
    <row r="18" spans="2:3" ht="14.25">
      <c r="B18" t="s">
        <v>1</v>
      </c>
      <c r="C18" s="5"/>
    </row>
  </sheetData>
  <sheetProtection/>
  <dataValidations count="1">
    <dataValidation type="list" allowBlank="1" showInputMessage="1" showErrorMessage="1" sqref="C2:C4">
      <formula1>$B$15:$B$18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mguidry</dc:creator>
  <cp:keywords/>
  <dc:description/>
  <cp:lastModifiedBy>mguidry</cp:lastModifiedBy>
  <dcterms:created xsi:type="dcterms:W3CDTF">2013-04-16T15:33:56Z</dcterms:created>
  <dcterms:modified xsi:type="dcterms:W3CDTF">2013-07-01T18:45:41Z</dcterms:modified>
  <cp:category/>
  <cp:version/>
  <cp:contentType/>
  <cp:contentStatus/>
</cp:coreProperties>
</file>