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2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<sst xmlns="http://schemas.openxmlformats.org/spreadsheetml/2006/main" count="43" uniqueCount="36">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</sst>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26195125"/>
        <c:axId val="34429534"/>
      </c:scatterChart>
      <c:valAx>
        <c:axId val="261951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9534"/>
        <c:crosses val="autoZero"/>
        <c:crossBetween val="midCat"/>
        <c:dispUnits/>
      </c:valAx>
      <c:valAx>
        <c:axId val="3442953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5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41430351"/>
        <c:axId val="37328840"/>
      </c:scatterChart>
      <c:valAx>
        <c:axId val="41430351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one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28840"/>
        <c:crossesAt val="-1000"/>
        <c:crossBetween val="midCat"/>
        <c:dispUnits/>
      </c:valAx>
      <c:valAx>
        <c:axId val="3732884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2 cooupling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30351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Coupling versus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"/>
          <c:w val="0.87725"/>
          <c:h val="0.801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-6.99179868109531</c:v>
                </c:pt>
                <c:pt idx="1">
                  <c:v>-6.7474181202221875</c:v>
                </c:pt>
                <c:pt idx="2">
                  <c:v>-6.51770743383623</c:v>
                </c:pt>
                <c:pt idx="3">
                  <c:v>-6.301594966414809</c:v>
                </c:pt>
                <c:pt idx="4">
                  <c:v>-6.09811321173609</c:v>
                </c:pt>
                <c:pt idx="5">
                  <c:v>-5.906385615937376</c:v>
                </c:pt>
                <c:pt idx="6">
                  <c:v>-5.725615515280355</c:v>
                </c:pt>
                <c:pt idx="7">
                  <c:v>-5.555076796861153</c:v>
                </c:pt>
                <c:pt idx="8">
                  <c:v>-5.394105960466668</c:v>
                </c:pt>
                <c:pt idx="9">
                  <c:v>-5.242095328119753</c:v>
                </c:pt>
                <c:pt idx="10">
                  <c:v>-5.098487200217513</c:v>
                </c:pt>
                <c:pt idx="11">
                  <c:v>-4.962768797602075</c:v>
                </c:pt>
                <c:pt idx="12">
                  <c:v>-4.8344678603622775</c:v>
                </c:pt>
                <c:pt idx="13">
                  <c:v>-4.713148798807479</c:v>
                </c:pt>
                <c:pt idx="14">
                  <c:v>-4.598409311483619</c:v>
                </c:pt>
                <c:pt idx="15">
                  <c:v>-4.489877400514198</c:v>
                </c:pt>
                <c:pt idx="16">
                  <c:v>-4.387208726847584</c:v>
                </c:pt>
                <c:pt idx="17">
                  <c:v>-4.290084257856773</c:v>
                </c:pt>
                <c:pt idx="18">
                  <c:v>-4.198208167699111</c:v>
                </c:pt>
                <c:pt idx="19">
                  <c:v>-4.111305957294647</c:v>
                </c:pt>
                <c:pt idx="20">
                  <c:v>-4.029122766041818</c:v>
                </c:pt>
                <c:pt idx="21">
                  <c:v>-3.951421851696594</c:v>
                </c:pt>
                <c:pt idx="22">
                  <c:v>-3.8779832183843483</c:v>
                </c:pt>
                <c:pt idx="23">
                  <c:v>-3.8086023756456697</c:v>
                </c:pt>
                <c:pt idx="24">
                  <c:v>-3.7430892138542893</c:v>
                </c:pt>
                <c:pt idx="25">
                  <c:v>-3.681266983374383</c:v>
                </c:pt>
                <c:pt idx="26">
                  <c:v>-3.6229713665366905</c:v>
                </c:pt>
                <c:pt idx="27">
                  <c:v>-3.5680496329433526</c:v>
                </c:pt>
                <c:pt idx="28">
                  <c:v>-3.516359869835811</c:v>
                </c:pt>
                <c:pt idx="29">
                  <c:v>-3.4677702802893338</c:v>
                </c:pt>
                <c:pt idx="30">
                  <c:v>-3.4221585428893997</c:v>
                </c:pt>
                <c:pt idx="31">
                  <c:v>-3.379411227301066</c:v>
                </c:pt>
                <c:pt idx="32">
                  <c:v>-3.339423260801213</c:v>
                </c:pt>
                <c:pt idx="33">
                  <c:v>-3.3020974414120245</c:v>
                </c:pt>
                <c:pt idx="34">
                  <c:v>-3.2673439937700284</c:v>
                </c:pt>
                <c:pt idx="35">
                  <c:v>-3.235080164298817</c:v>
                </c:pt>
                <c:pt idx="36">
                  <c:v>-3.2052298526345293</c:v>
                </c:pt>
                <c:pt idx="37">
                  <c:v>-3.177723276592009</c:v>
                </c:pt>
                <c:pt idx="38">
                  <c:v>-3.1524966682569415</c:v>
                </c:pt>
                <c:pt idx="39">
                  <c:v>-3.129491999058271</c:v>
                </c:pt>
                <c:pt idx="40">
                  <c:v>-3.1086567319133147</c:v>
                </c:pt>
                <c:pt idx="41">
                  <c:v>-3.0899435987553945</c:v>
                </c:pt>
                <c:pt idx="42">
                  <c:v>-3.0733104019486914</c:v>
                </c:pt>
                <c:pt idx="43">
                  <c:v>-3.058719838273965</c:v>
                </c:pt>
                <c:pt idx="44">
                  <c:v>-3.046139344332921</c:v>
                </c:pt>
                <c:pt idx="45">
                  <c:v>-3.0355409623695295</c:v>
                </c:pt>
                <c:pt idx="46">
                  <c:v>-3.026901225647809</c:v>
                </c:pt>
                <c:pt idx="47">
                  <c:v>-3.0202010626565796</c:v>
                </c:pt>
                <c:pt idx="48">
                  <c:v>-3.015425719536504</c:v>
                </c:pt>
                <c:pt idx="49">
                  <c:v>-3.0125647002417324</c:v>
                </c:pt>
                <c:pt idx="50">
                  <c:v>-3.0116117240620124</c:v>
                </c:pt>
                <c:pt idx="51">
                  <c:v>-3.0125647002417075</c:v>
                </c:pt>
                <c:pt idx="52">
                  <c:v>-3.015425719536516</c:v>
                </c:pt>
                <c:pt idx="53">
                  <c:v>-3.0202010626565428</c:v>
                </c:pt>
                <c:pt idx="54">
                  <c:v>-3.0269012256478076</c:v>
                </c:pt>
                <c:pt idx="55">
                  <c:v>-3.0355409623695406</c:v>
                </c:pt>
                <c:pt idx="56">
                  <c:v>-3.046139344332933</c:v>
                </c:pt>
                <c:pt idx="57">
                  <c:v>-3.058719838273965</c:v>
                </c:pt>
                <c:pt idx="58">
                  <c:v>-3.0733104019486883</c:v>
                </c:pt>
                <c:pt idx="59">
                  <c:v>-3.0899435987554162</c:v>
                </c:pt>
                <c:pt idx="60">
                  <c:v>-3.1086567319133147</c:v>
                </c:pt>
                <c:pt idx="61">
                  <c:v>-3.1294919990582692</c:v>
                </c:pt>
                <c:pt idx="62">
                  <c:v>-3.1524966682569397</c:v>
                </c:pt>
                <c:pt idx="63">
                  <c:v>-3.1777232765919945</c:v>
                </c:pt>
                <c:pt idx="64">
                  <c:v>-3.20522985263455</c:v>
                </c:pt>
                <c:pt idx="65">
                  <c:v>-3.23508016429884</c:v>
                </c:pt>
                <c:pt idx="66">
                  <c:v>-3.267343993770041</c:v>
                </c:pt>
                <c:pt idx="67">
                  <c:v>-3.3020974414120356</c:v>
                </c:pt>
                <c:pt idx="68">
                  <c:v>-3.339423260801237</c:v>
                </c:pt>
                <c:pt idx="69">
                  <c:v>-3.37941122730109</c:v>
                </c:pt>
                <c:pt idx="70">
                  <c:v>-3.422158542889367</c:v>
                </c:pt>
                <c:pt idx="71">
                  <c:v>-3.46777028028926</c:v>
                </c:pt>
                <c:pt idx="72">
                  <c:v>-3.516359869835779</c:v>
                </c:pt>
                <c:pt idx="73">
                  <c:v>-3.568049632943377</c:v>
                </c:pt>
                <c:pt idx="74">
                  <c:v>-3.6229713665366567</c:v>
                </c:pt>
                <c:pt idx="75">
                  <c:v>-3.6812669833744067</c:v>
                </c:pt>
                <c:pt idx="76">
                  <c:v>-3.7430892138542378</c:v>
                </c:pt>
                <c:pt idx="77">
                  <c:v>-3.808602375645748</c:v>
                </c:pt>
                <c:pt idx="78">
                  <c:v>-3.877983218384306</c:v>
                </c:pt>
                <c:pt idx="79">
                  <c:v>-3.9514218516966855</c:v>
                </c:pt>
                <c:pt idx="80">
                  <c:v>-4.02912276604186</c:v>
                </c:pt>
                <c:pt idx="81">
                  <c:v>-4.111305957294672</c:v>
                </c:pt>
                <c:pt idx="82">
                  <c:v>-4.198208167699142</c:v>
                </c:pt>
                <c:pt idx="83">
                  <c:v>-4.290084257856759</c:v>
                </c:pt>
                <c:pt idx="84">
                  <c:v>-4.387208726847596</c:v>
                </c:pt>
                <c:pt idx="85">
                  <c:v>-4.48987740051423</c:v>
                </c:pt>
                <c:pt idx="86">
                  <c:v>-4.598409311483628</c:v>
                </c:pt>
                <c:pt idx="87">
                  <c:v>-4.713148798807512</c:v>
                </c:pt>
                <c:pt idx="88">
                  <c:v>-4.834467860362291</c:v>
                </c:pt>
                <c:pt idx="89">
                  <c:v>-4.962768797602078</c:v>
                </c:pt>
                <c:pt idx="90">
                  <c:v>-5.098487200217537</c:v>
                </c:pt>
                <c:pt idx="91">
                  <c:v>-5.242095328119757</c:v>
                </c:pt>
                <c:pt idx="92">
                  <c:v>-5.394105960466681</c:v>
                </c:pt>
                <c:pt idx="93">
                  <c:v>-5.555076796861176</c:v>
                </c:pt>
                <c:pt idx="94">
                  <c:v>-5.725615515280379</c:v>
                </c:pt>
                <c:pt idx="95">
                  <c:v>-5.9063856159373875</c:v>
                </c:pt>
                <c:pt idx="96">
                  <c:v>-6.098113211736102</c:v>
                </c:pt>
                <c:pt idx="97">
                  <c:v>-6.301594966414835</c:v>
                </c:pt>
                <c:pt idx="98">
                  <c:v>-6.517707433836243</c:v>
                </c:pt>
                <c:pt idx="99">
                  <c:v>-6.747418120222185</c:v>
                </c:pt>
                <c:pt idx="100">
                  <c:v>-6.9917986810953225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-0.9685756290652299</c:v>
                </c:pt>
                <c:pt idx="1">
                  <c:v>-1.0318430611605343</c:v>
                </c:pt>
                <c:pt idx="2">
                  <c:v>-1.0955728448653006</c:v>
                </c:pt>
                <c:pt idx="3">
                  <c:v>-1.1596222839001356</c:v>
                </c:pt>
                <c:pt idx="4">
                  <c:v>-1.2238540177598098</c:v>
                </c:pt>
                <c:pt idx="5">
                  <c:v>-1.288136183087614</c:v>
                </c:pt>
                <c:pt idx="6">
                  <c:v>-1.3523425171678003</c:v>
                </c:pt>
                <c:pt idx="7">
                  <c:v>-1.416352409600215</c:v>
                </c:pt>
                <c:pt idx="8">
                  <c:v>-1.4800509081234874</c:v>
                </c:pt>
                <c:pt idx="9">
                  <c:v>-1.5433286843562357</c:v>
                </c:pt>
                <c:pt idx="10">
                  <c:v>-1.6060819649520806</c:v>
                </c:pt>
                <c:pt idx="11">
                  <c:v>-1.6682124333355914</c:v>
                </c:pt>
                <c:pt idx="12">
                  <c:v>-1.729627106819189</c:v>
                </c:pt>
                <c:pt idx="13">
                  <c:v>-1.7902381935117397</c:v>
                </c:pt>
                <c:pt idx="14">
                  <c:v>-1.8499629330310126</c:v>
                </c:pt>
                <c:pt idx="15">
                  <c:v>-1.9087234246344864</c:v>
                </c:pt>
                <c:pt idx="16">
                  <c:v>-1.9664464459936637</c:v>
                </c:pt>
                <c:pt idx="17">
                  <c:v>-2.023063265465089</c:v>
                </c:pt>
                <c:pt idx="18">
                  <c:v>-2.0785094503567674</c:v>
                </c:pt>
                <c:pt idx="19">
                  <c:v>-2.132724673360008</c:v>
                </c:pt>
                <c:pt idx="20">
                  <c:v>-2.1856525190113603</c:v>
                </c:pt>
                <c:pt idx="21">
                  <c:v>-2.2372402917702883</c:v>
                </c:pt>
                <c:pt idx="22">
                  <c:v>-2.2874388270465547</c:v>
                </c:pt>
                <c:pt idx="23">
                  <c:v>-2.3362023062840445</c:v>
                </c:pt>
                <c:pt idx="24">
                  <c:v>-2.3834880770047175</c:v>
                </c:pt>
                <c:pt idx="25">
                  <c:v>-2.429256478540957</c:v>
                </c:pt>
                <c:pt idx="26">
                  <c:v>-2.4734706740236163</c:v>
                </c:pt>
                <c:pt idx="27">
                  <c:v>-2.516096489062324</c:v>
                </c:pt>
                <c:pt idx="28">
                  <c:v>-2.5571022574322773</c:v>
                </c:pt>
                <c:pt idx="29">
                  <c:v>-2.5964586739867257</c:v>
                </c:pt>
                <c:pt idx="30">
                  <c:v>-2.6341386549249894</c:v>
                </c:pt>
                <c:pt idx="31">
                  <c:v>-2.6701172054787548</c:v>
                </c:pt>
                <c:pt idx="32">
                  <c:v>-2.7043712950190586</c:v>
                </c:pt>
                <c:pt idx="33">
                  <c:v>-2.7368797395394298</c:v>
                </c:pt>
                <c:pt idx="34">
                  <c:v>-2.7676230914325632</c:v>
                </c:pt>
                <c:pt idx="35">
                  <c:v>-2.796583536448633</c:v>
                </c:pt>
                <c:pt idx="36">
                  <c:v>-2.823744797701867</c:v>
                </c:pt>
                <c:pt idx="37">
                  <c:v>-2.849092046574871</c:v>
                </c:pt>
                <c:pt idx="38">
                  <c:v>-2.872611820361879</c:v>
                </c:pt>
                <c:pt idx="39">
                  <c:v>-2.8942919464850196</c:v>
                </c:pt>
                <c:pt idx="40">
                  <c:v>-2.9141214731177807</c:v>
                </c:pt>
                <c:pt idx="41">
                  <c:v>-2.932090606050626</c:v>
                </c:pt>
                <c:pt idx="42">
                  <c:v>-2.9481906516396963</c:v>
                </c:pt>
                <c:pt idx="43">
                  <c:v>-2.9624139656866104</c:v>
                </c:pt>
                <c:pt idx="44">
                  <c:v>-2.974753908106655</c:v>
                </c:pt>
                <c:pt idx="45">
                  <c:v>-2.985204803254418</c:v>
                </c:pt>
                <c:pt idx="46">
                  <c:v>-2.993761905788053</c:v>
                </c:pt>
                <c:pt idx="47">
                  <c:v>-3.0004213719675423</c:v>
                </c:pt>
                <c:pt idx="48">
                  <c:v>-3.005180236296437</c:v>
                </c:pt>
                <c:pt idx="49">
                  <c:v>-3.008036393432905</c:v>
                </c:pt>
                <c:pt idx="50">
                  <c:v>-3.008988585311569</c:v>
                </c:pt>
                <c:pt idx="51">
                  <c:v>-3.0080363934329295</c:v>
                </c:pt>
                <c:pt idx="52">
                  <c:v>-3.005180236296425</c:v>
                </c:pt>
                <c:pt idx="53">
                  <c:v>-3.0004213719675787</c:v>
                </c:pt>
                <c:pt idx="54">
                  <c:v>-2.993761905788055</c:v>
                </c:pt>
                <c:pt idx="55">
                  <c:v>-2.9852048032544074</c:v>
                </c:pt>
                <c:pt idx="56">
                  <c:v>-2.974753908106641</c:v>
                </c:pt>
                <c:pt idx="57">
                  <c:v>-2.9624139656866104</c:v>
                </c:pt>
                <c:pt idx="58">
                  <c:v>-2.948190651639699</c:v>
                </c:pt>
                <c:pt idx="59">
                  <c:v>-2.932090606050606</c:v>
                </c:pt>
                <c:pt idx="60">
                  <c:v>-2.9141214731177807</c:v>
                </c:pt>
                <c:pt idx="61">
                  <c:v>-2.8942919464850214</c:v>
                </c:pt>
                <c:pt idx="62">
                  <c:v>-2.8726118203618807</c:v>
                </c:pt>
                <c:pt idx="63">
                  <c:v>-2.849092046574887</c:v>
                </c:pt>
                <c:pt idx="64">
                  <c:v>-2.823744797701848</c:v>
                </c:pt>
                <c:pt idx="65">
                  <c:v>-2.796583536448613</c:v>
                </c:pt>
                <c:pt idx="66">
                  <c:v>-2.7676230914325513</c:v>
                </c:pt>
                <c:pt idx="67">
                  <c:v>-2.736879739539419</c:v>
                </c:pt>
                <c:pt idx="68">
                  <c:v>-2.7043712950190386</c:v>
                </c:pt>
                <c:pt idx="69">
                  <c:v>-2.670117205478734</c:v>
                </c:pt>
                <c:pt idx="70">
                  <c:v>-2.6341386549250174</c:v>
                </c:pt>
                <c:pt idx="71">
                  <c:v>-2.5964586739867856</c:v>
                </c:pt>
                <c:pt idx="72">
                  <c:v>-2.5571022574323043</c:v>
                </c:pt>
                <c:pt idx="73">
                  <c:v>-2.5160964890623045</c:v>
                </c:pt>
                <c:pt idx="74">
                  <c:v>-2.473470674023642</c:v>
                </c:pt>
                <c:pt idx="75">
                  <c:v>-2.4292564785409394</c:v>
                </c:pt>
                <c:pt idx="76">
                  <c:v>-2.3834880770047557</c:v>
                </c:pt>
                <c:pt idx="77">
                  <c:v>-2.3362023062839885</c:v>
                </c:pt>
                <c:pt idx="78">
                  <c:v>-2.287438827046585</c:v>
                </c:pt>
                <c:pt idx="79">
                  <c:v>-2.237240291770227</c:v>
                </c:pt>
                <c:pt idx="80">
                  <c:v>-2.1856525190113314</c:v>
                </c:pt>
                <c:pt idx="81">
                  <c:v>-2.132724673359992</c:v>
                </c:pt>
                <c:pt idx="82">
                  <c:v>-2.078509450356748</c:v>
                </c:pt>
                <c:pt idx="83">
                  <c:v>-2.023063265465096</c:v>
                </c:pt>
                <c:pt idx="84">
                  <c:v>-1.966446445993658</c:v>
                </c:pt>
                <c:pt idx="85">
                  <c:v>-1.9087234246344684</c:v>
                </c:pt>
                <c:pt idx="86">
                  <c:v>-1.8499629330310077</c:v>
                </c:pt>
                <c:pt idx="87">
                  <c:v>-1.790238193511722</c:v>
                </c:pt>
                <c:pt idx="88">
                  <c:v>-1.7296271068191829</c:v>
                </c:pt>
                <c:pt idx="89">
                  <c:v>-1.66821243333559</c:v>
                </c:pt>
                <c:pt idx="90">
                  <c:v>-1.60608196495207</c:v>
                </c:pt>
                <c:pt idx="91">
                  <c:v>-1.5433286843562346</c:v>
                </c:pt>
                <c:pt idx="92">
                  <c:v>-1.4800509081234816</c:v>
                </c:pt>
                <c:pt idx="93">
                  <c:v>-1.416352409600206</c:v>
                </c:pt>
                <c:pt idx="94">
                  <c:v>-1.3523425171677925</c:v>
                </c:pt>
                <c:pt idx="95">
                  <c:v>-1.2881361830876106</c:v>
                </c:pt>
                <c:pt idx="96">
                  <c:v>-1.2238540177598054</c:v>
                </c:pt>
                <c:pt idx="97">
                  <c:v>-1.1596222839001278</c:v>
                </c:pt>
                <c:pt idx="98">
                  <c:v>-1.0955728448652975</c:v>
                </c:pt>
                <c:pt idx="99">
                  <c:v>-1.0318430611605343</c:v>
                </c:pt>
                <c:pt idx="100">
                  <c:v>-0.9685756290652268</c:v>
                </c:pt>
              </c:numCache>
            </c:numRef>
          </c:yVal>
          <c:smooth val="0"/>
        </c:ser>
        <c:axId val="415241"/>
        <c:axId val="3737170"/>
      </c:scatterChart>
      <c:val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At val="-100"/>
        <c:crossBetween val="midCat"/>
        <c:dispUnits/>
      </c:valAx>
      <c:valAx>
        <c:axId val="3737170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5</xdr:col>
      <xdr:colOff>523875</xdr:colOff>
      <xdr:row>21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27241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This spreadsheet performs the calculation for coupled-line coupler's ideal even and odd-mode impdeances, and also predicTs coupling over frequency.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7</xdr:col>
      <xdr:colOff>28575</xdr:colOff>
      <xdr:row>28</xdr:row>
      <xdr:rowOff>57150</xdr:rowOff>
    </xdr:from>
    <xdr:to>
      <xdr:col>9</xdr:col>
      <xdr:colOff>542925</xdr:colOff>
      <xdr:row>31</xdr:row>
      <xdr:rowOff>104775</xdr:rowOff>
    </xdr:to>
    <xdr:grpSp>
      <xdr:nvGrpSpPr>
        <xdr:cNvPr id="2" name="Group 5"/>
        <xdr:cNvGrpSpPr>
          <a:grpSpLocks/>
        </xdr:cNvGrpSpPr>
      </xdr:nvGrpSpPr>
      <xdr:grpSpPr>
        <a:xfrm>
          <a:off x="4295775" y="459105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24</xdr:row>
      <xdr:rowOff>38100</xdr:rowOff>
    </xdr:from>
    <xdr:to>
      <xdr:col>9</xdr:col>
      <xdr:colOff>542925</xdr:colOff>
      <xdr:row>27</xdr:row>
      <xdr:rowOff>85725</xdr:rowOff>
    </xdr:to>
    <xdr:grpSp>
      <xdr:nvGrpSpPr>
        <xdr:cNvPr id="6" name="Group 6"/>
        <xdr:cNvGrpSpPr>
          <a:grpSpLocks/>
        </xdr:cNvGrpSpPr>
      </xdr:nvGrpSpPr>
      <xdr:grpSpPr>
        <a:xfrm flipV="1">
          <a:off x="4295775" y="392430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19</xdr:row>
      <xdr:rowOff>47625</xdr:rowOff>
    </xdr:from>
    <xdr:to>
      <xdr:col>9</xdr:col>
      <xdr:colOff>19050</xdr:colOff>
      <xdr:row>21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52925" y="3124200"/>
          <a:ext cx="1152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numbers:</a:t>
          </a:r>
        </a:p>
      </xdr:txBody>
    </xdr:sp>
    <xdr:clientData/>
  </xdr:twoCellAnchor>
  <xdr:twoCellAnchor>
    <xdr:from>
      <xdr:col>6</xdr:col>
      <xdr:colOff>504825</xdr:colOff>
      <xdr:row>32</xdr:row>
      <xdr:rowOff>9525</xdr:rowOff>
    </xdr:from>
    <xdr:to>
      <xdr:col>7</xdr:col>
      <xdr:colOff>428625</xdr:colOff>
      <xdr:row>34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62425" y="519112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3</a:t>
          </a:r>
        </a:p>
      </xdr:txBody>
    </xdr:sp>
    <xdr:clientData/>
  </xdr:twoCellAnchor>
  <xdr:twoCellAnchor>
    <xdr:from>
      <xdr:col>6</xdr:col>
      <xdr:colOff>476250</xdr:colOff>
      <xdr:row>21</xdr:row>
      <xdr:rowOff>133350</xdr:rowOff>
    </xdr:from>
    <xdr:to>
      <xdr:col>7</xdr:col>
      <xdr:colOff>400050</xdr:colOff>
      <xdr:row>23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338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1</a:t>
          </a:r>
        </a:p>
      </xdr:txBody>
    </xdr:sp>
    <xdr:clientData/>
  </xdr:twoCellAnchor>
  <xdr:twoCellAnchor>
    <xdr:from>
      <xdr:col>9</xdr:col>
      <xdr:colOff>171450</xdr:colOff>
      <xdr:row>31</xdr:row>
      <xdr:rowOff>152400</xdr:rowOff>
    </xdr:from>
    <xdr:to>
      <xdr:col>10</xdr:col>
      <xdr:colOff>95250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657850" y="51720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4</a:t>
          </a:r>
        </a:p>
      </xdr:txBody>
    </xdr:sp>
    <xdr:clientData/>
  </xdr:twoCellAnchor>
  <xdr:twoCellAnchor>
    <xdr:from>
      <xdr:col>9</xdr:col>
      <xdr:colOff>133350</xdr:colOff>
      <xdr:row>21</xdr:row>
      <xdr:rowOff>133350</xdr:rowOff>
    </xdr:from>
    <xdr:to>
      <xdr:col>10</xdr:col>
      <xdr:colOff>57150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6197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0.027</cdr:y>
    </cdr:from>
    <cdr:to>
      <cdr:x>0.3315</cdr:x>
      <cdr:y>0.15675</cdr:y>
    </cdr:to>
    <cdr:sp textlink="'Coupling vs freq'!$E$14">
      <cdr:nvSpPr>
        <cdr:cNvPr id="1" name="TextBox 5"/>
        <cdr:cNvSpPr txBox="1">
          <a:spLocks noChangeArrowheads="1"/>
        </cdr:cNvSpPr>
      </cdr:nvSpPr>
      <cdr:spPr>
        <a:xfrm>
          <a:off x="1524000" y="152400"/>
          <a:ext cx="1343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9f891eb-9644-41e9-988c-354c6edb9009}" type="TxLink">
            <a:rPr lang="en-US" cap="none" sz="1200" b="0" i="0" u="none" baseline="0">
              <a:latin typeface="Arial"/>
              <a:ea typeface="Arial"/>
              <a:cs typeface="Arial"/>
            </a:rPr>
            <a:t>120.68</a:t>
          </a:fld>
        </a:p>
      </cdr:txBody>
    </cdr:sp>
  </cdr:relSizeAnchor>
  <cdr:relSizeAnchor xmlns:cdr="http://schemas.openxmlformats.org/drawingml/2006/chartDrawing">
    <cdr:from>
      <cdr:x>0.0895</cdr:x>
      <cdr:y>0.027</cdr:y>
    </cdr:from>
    <cdr:to>
      <cdr:x>0.19225</cdr:x>
      <cdr:y>0.13725</cdr:y>
    </cdr:to>
    <cdr:sp>
      <cdr:nvSpPr>
        <cdr:cNvPr id="2" name="TextBox 7"/>
        <cdr:cNvSpPr txBox="1">
          <a:spLocks noChangeArrowheads="1"/>
        </cdr:cNvSpPr>
      </cdr:nvSpPr>
      <cdr:spPr>
        <a:xfrm>
          <a:off x="771525" y="152400"/>
          <a:ext cx="895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Z0even=
Z0odd=</a:t>
          </a:r>
        </a:p>
      </cdr:txBody>
    </cdr:sp>
  </cdr:relSizeAnchor>
  <cdr:relSizeAnchor xmlns:cdr="http://schemas.openxmlformats.org/drawingml/2006/chartDrawing">
    <cdr:from>
      <cdr:x>0.23275</cdr:x>
      <cdr:y>0.027</cdr:y>
    </cdr:from>
    <cdr:to>
      <cdr:x>0.3765</cdr:x>
      <cdr:y>0.15675</cdr:y>
    </cdr:to>
    <cdr:sp>
      <cdr:nvSpPr>
        <cdr:cNvPr id="3" name="TextBox 9"/>
        <cdr:cNvSpPr txBox="1">
          <a:spLocks noChangeArrowheads="1"/>
        </cdr:cNvSpPr>
      </cdr:nvSpPr>
      <cdr:spPr>
        <a:xfrm>
          <a:off x="2019300" y="152400"/>
          <a:ext cx="12477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Ohms
Ohms</a:t>
          </a:r>
        </a:p>
      </cdr:txBody>
    </cdr:sp>
  </cdr:relSizeAnchor>
  <cdr:relSizeAnchor xmlns:cdr="http://schemas.openxmlformats.org/drawingml/2006/chartDrawing">
    <cdr:from>
      <cdr:x>0.18475</cdr:x>
      <cdr:y>0.06525</cdr:y>
    </cdr:from>
    <cdr:to>
      <cdr:x>0.34</cdr:x>
      <cdr:y>0.19125</cdr:y>
    </cdr:to>
    <cdr:sp textlink="'Coupling vs freq'!$E$15">
      <cdr:nvSpPr>
        <cdr:cNvPr id="4" name="TextBox 11"/>
        <cdr:cNvSpPr txBox="1">
          <a:spLocks noChangeArrowheads="1"/>
        </cdr:cNvSpPr>
      </cdr:nvSpPr>
      <cdr:spPr>
        <a:xfrm>
          <a:off x="1600200" y="381000"/>
          <a:ext cx="1343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8054d35-3333-47ba-99b2-510f009b5827}" type="TxLink">
            <a:rPr lang="en-US" cap="none" sz="1200" b="0" i="0" u="none" baseline="0">
              <a:latin typeface="Arial"/>
              <a:ea typeface="Arial"/>
              <a:cs typeface="Arial"/>
            </a:rPr>
            <a:t>20.72</a:t>
          </a:fld>
        </a:p>
      </cdr:txBody>
    </cdr:sp>
  </cdr:relSizeAnchor>
  <cdr:relSizeAnchor xmlns:cdr="http://schemas.openxmlformats.org/drawingml/2006/chartDrawing">
    <cdr:from>
      <cdr:x>0.06425</cdr:x>
      <cdr:y>0.0135</cdr:y>
    </cdr:from>
    <cdr:to>
      <cdr:x>0.301</cdr:x>
      <cdr:y>0.108</cdr:y>
    </cdr:to>
    <cdr:sp>
      <cdr:nvSpPr>
        <cdr:cNvPr id="5" name="Rectangle 12"/>
        <cdr:cNvSpPr>
          <a:spLocks/>
        </cdr:cNvSpPr>
      </cdr:nvSpPr>
      <cdr:spPr>
        <a:xfrm>
          <a:off x="552450" y="76200"/>
          <a:ext cx="20574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J11" sqref="J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3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H21" sqref="H2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6" spans="8:9" ht="12.75">
      <c r="H6">
        <f>20*LOG(E8)</f>
        <v>-3.0116117240620124</v>
      </c>
      <c r="I6" t="s">
        <v>12</v>
      </c>
    </row>
    <row r="7" ht="12.75">
      <c r="D7" t="s">
        <v>17</v>
      </c>
    </row>
    <row r="8" spans="4:6" ht="12.75">
      <c r="D8" t="s">
        <v>3</v>
      </c>
      <c r="E8" s="2">
        <v>0.707</v>
      </c>
      <c r="F8" t="s">
        <v>27</v>
      </c>
    </row>
    <row r="9" spans="4:6" ht="12.75">
      <c r="D9" t="s">
        <v>18</v>
      </c>
      <c r="E9" s="2">
        <v>3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5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120.68490550347317</v>
      </c>
    </row>
    <row r="15" spans="4:8" ht="12.75">
      <c r="D15" t="s">
        <v>31</v>
      </c>
      <c r="E15" s="3">
        <f>E13*((1-E8)/(1+E8))^0.5</f>
        <v>20.715100944650057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0.3333333333333333</v>
      </c>
      <c r="E18">
        <f>D18*PI()/2</f>
        <v>0.5235987755982988</v>
      </c>
      <c r="F18">
        <f>TAN(E18)</f>
        <v>0.5773502691896257</v>
      </c>
      <c r="H18" s="1" t="str">
        <f>COMPLEX(0,($E$8*F18))</f>
        <v>0.408186640317065i</v>
      </c>
      <c r="I18" t="str">
        <f>[1]!complex((1-$E$8^2)^0.5,F18)</f>
        <v>0.707213546250353+0.577350269189626i</v>
      </c>
      <c r="J18" t="str">
        <f>[1]!imdiv(H18,I18)</f>
        <v>0.282748765923614+0.346347387570151i</v>
      </c>
      <c r="L18">
        <f>[1]!imabs(J18)</f>
        <v>0.4471055552193408</v>
      </c>
      <c r="M18">
        <f>20*LOG(L18)</f>
        <v>-6.99179868109531</v>
      </c>
      <c r="O18">
        <f>(1-L18^2)^0.5</f>
        <v>0.8944812029841683</v>
      </c>
      <c r="P18">
        <f>20*LOG(O18)</f>
        <v>-0.9685756290652299</v>
      </c>
    </row>
    <row r="19" spans="3:16" ht="12.75">
      <c r="C19">
        <f aca="true" t="shared" si="1" ref="C19:C50">C18+0.01*(E$12-E$11)</f>
        <v>1.04</v>
      </c>
      <c r="D19">
        <f t="shared" si="0"/>
        <v>0.3466666666666667</v>
      </c>
      <c r="E19">
        <f aca="true" t="shared" si="2" ref="E19:E82">D19*PI()/2</f>
        <v>0.5445427266222308</v>
      </c>
      <c r="F19">
        <f aca="true" t="shared" si="3" ref="F19:F82">TAN(E19)</f>
        <v>0.6056215269923996</v>
      </c>
      <c r="H19" s="1" t="str">
        <f>[1]!complex(0,($E$8*F19))</f>
        <v>0.428174419583626i</v>
      </c>
      <c r="I19" t="str">
        <f>[1]!complex((1-$E$8^2)^0.5,F19)</f>
        <v>0.707213546250353+0.6056215269924i</v>
      </c>
      <c r="J19" t="str">
        <f>[1]!imdiv(H19,I19)</f>
        <v>0.299115400591763+0.349291519145835i</v>
      </c>
      <c r="L19">
        <f>[1]!imabs(J19)</f>
        <v>0.45986366264184875</v>
      </c>
      <c r="M19">
        <f aca="true" t="shared" si="4" ref="M19:M82">20*LOG(L19)</f>
        <v>-6.7474181202221875</v>
      </c>
      <c r="O19">
        <f aca="true" t="shared" si="5" ref="O19:O28">(1-L19^2)^0.5</f>
        <v>0.8879895335991432</v>
      </c>
      <c r="P19">
        <f aca="true" t="shared" si="6" ref="P19:P82">20*LOG(O19)</f>
        <v>-1.0318430611605343</v>
      </c>
    </row>
    <row r="20" spans="3:16" ht="12.75">
      <c r="C20">
        <f t="shared" si="1"/>
        <v>1.08</v>
      </c>
      <c r="D20">
        <f t="shared" si="0"/>
        <v>0.36000000000000004</v>
      </c>
      <c r="E20">
        <f t="shared" si="2"/>
        <v>0.5654866776461628</v>
      </c>
      <c r="F20">
        <f t="shared" si="3"/>
        <v>0.6346192975441481</v>
      </c>
      <c r="H20" s="1" t="str">
        <f>[1]!complex(0,($E$8*F20))</f>
        <v>0.448675843363713i</v>
      </c>
      <c r="I20" t="str">
        <f>[1]!complex((1-$E$8^2)^0.5,F20)</f>
        <v>0.707213546250353+0.634619297544148i</v>
      </c>
      <c r="J20" t="str">
        <f>[1]!imdiv(H20,I20)</f>
        <v>0.315362349724109+0.351436722087254i</v>
      </c>
      <c r="L20">
        <f>[1]!imabs(J20)</f>
        <v>0.4721876547040859</v>
      </c>
      <c r="M20">
        <f t="shared" si="4"/>
        <v>-6.51770743383623</v>
      </c>
      <c r="O20">
        <f t="shared" si="5"/>
        <v>0.8814980537386654</v>
      </c>
      <c r="P20">
        <f t="shared" si="6"/>
        <v>-1.0955728448653006</v>
      </c>
    </row>
    <row r="21" spans="3:16" ht="12.75">
      <c r="C21">
        <f t="shared" si="1"/>
        <v>1.12</v>
      </c>
      <c r="D21">
        <f t="shared" si="0"/>
        <v>0.37333333333333335</v>
      </c>
      <c r="E21">
        <f t="shared" si="2"/>
        <v>0.5864306286700948</v>
      </c>
      <c r="F21">
        <f t="shared" si="3"/>
        <v>0.6643984115131404</v>
      </c>
      <c r="H21" s="1" t="str">
        <f>[1]!complex(0,($E$8*F21))</f>
        <v>0.46972967693979i</v>
      </c>
      <c r="I21" t="str">
        <f>[1]!complex((1-$E$8^2)^0.5,F21)</f>
        <v>0.707213546250353+0.66439841151314i</v>
      </c>
      <c r="J21" t="str">
        <f>[1]!imdiv(H21,I21)</f>
        <v>0.331452340113206+0.352811777997159i</v>
      </c>
      <c r="L21">
        <f>[1]!imabs(J21)</f>
        <v>0.48408346848455486</v>
      </c>
      <c r="M21">
        <f t="shared" si="4"/>
        <v>-6.301594966414809</v>
      </c>
      <c r="O21">
        <f t="shared" si="5"/>
        <v>0.8750218257506284</v>
      </c>
      <c r="P21">
        <f t="shared" si="6"/>
        <v>-1.1596222839001356</v>
      </c>
    </row>
    <row r="22" spans="3:16" ht="12.75">
      <c r="C22">
        <f t="shared" si="1"/>
        <v>1.1600000000000001</v>
      </c>
      <c r="D22">
        <f t="shared" si="0"/>
        <v>0.3866666666666667</v>
      </c>
      <c r="E22">
        <f t="shared" si="2"/>
        <v>0.6073745796940268</v>
      </c>
      <c r="F22">
        <f t="shared" si="3"/>
        <v>0.695018105523749</v>
      </c>
      <c r="H22" s="1" t="str">
        <f>[1]!complex(0,($E$8*F22))</f>
        <v>0.491377800605291i</v>
      </c>
      <c r="I22" t="str">
        <f>[1]!complex((1-$E$8^2)^0.5,F22)</f>
        <v>0.707213546250353+0.695018105523749i</v>
      </c>
      <c r="J22" t="str">
        <f>[1]!imdiv(H22,I22)</f>
        <v>0.347351569072226+0.353446526078736i</v>
      </c>
      <c r="L22">
        <f>[1]!imabs(J22)</f>
        <v>0.49555782642802043</v>
      </c>
      <c r="M22">
        <f t="shared" si="4"/>
        <v>-6.09811321173609</v>
      </c>
      <c r="O22">
        <f t="shared" si="5"/>
        <v>0.868574948214566</v>
      </c>
      <c r="P22">
        <f t="shared" si="6"/>
        <v>-1.2238540177598098</v>
      </c>
    </row>
    <row r="23" spans="3:16" ht="12.75">
      <c r="C23">
        <f t="shared" si="1"/>
        <v>1.2000000000000002</v>
      </c>
      <c r="D23">
        <f t="shared" si="0"/>
        <v>0.4000000000000001</v>
      </c>
      <c r="E23">
        <f t="shared" si="2"/>
        <v>0.6283185307179587</v>
      </c>
      <c r="F23">
        <f t="shared" si="3"/>
        <v>0.726542528005361</v>
      </c>
      <c r="H23" s="1" t="str">
        <f>[1]!complex(0,($E$8*F23))</f>
        <v>0.51366556729979i</v>
      </c>
      <c r="I23" t="str">
        <f>[1]!complex((1-$E$8^2)^0.5,F23)</f>
        <v>0.707213546250353+0.726542528005361i</v>
      </c>
      <c r="J23" t="str">
        <f>[1]!imdiv(H23,I23)</f>
        <v>0.363029589528181+0.353371528173146i</v>
      </c>
      <c r="L23">
        <f>[1]!imabs(J23)</f>
        <v>0.5066181202803784</v>
      </c>
      <c r="M23">
        <f t="shared" si="4"/>
        <v>-5.906385615937376</v>
      </c>
      <c r="O23">
        <f t="shared" si="5"/>
        <v>0.8621705632898725</v>
      </c>
      <c r="P23">
        <f t="shared" si="6"/>
        <v>-1.288136183087614</v>
      </c>
    </row>
    <row r="24" spans="3:16" ht="12.75">
      <c r="C24">
        <f t="shared" si="1"/>
        <v>1.2400000000000002</v>
      </c>
      <c r="D24">
        <f t="shared" si="0"/>
        <v>0.4133333333333334</v>
      </c>
      <c r="E24">
        <f t="shared" si="2"/>
        <v>0.6492624817418906</v>
      </c>
      <c r="F24">
        <f t="shared" si="3"/>
        <v>0.7590413130521092</v>
      </c>
      <c r="H24" s="1" t="str">
        <f>[1]!complex(0,($E$8*F24))</f>
        <v>0.536642208327841i</v>
      </c>
      <c r="I24" t="str">
        <f>[1]!complex((1-$E$8^2)^0.5,F24)</f>
        <v>0.707213546250353+0.759041313052109i</v>
      </c>
      <c r="J24" t="str">
        <f>[1]!imdiv(H24,I24)</f>
        <v>0.378459171825139+0.352617767195306i</v>
      </c>
      <c r="L24">
        <f>[1]!imabs(J24)</f>
        <v>0.517272302061857</v>
      </c>
      <c r="M24">
        <f t="shared" si="4"/>
        <v>-5.725615515280355</v>
      </c>
      <c r="O24">
        <f t="shared" si="5"/>
        <v>0.8558208723323047</v>
      </c>
      <c r="P24">
        <f t="shared" si="6"/>
        <v>-1.3523425171678003</v>
      </c>
    </row>
    <row r="25" spans="3:16" ht="12.75">
      <c r="C25">
        <f t="shared" si="1"/>
        <v>1.2800000000000002</v>
      </c>
      <c r="D25">
        <f t="shared" si="0"/>
        <v>0.42666666666666675</v>
      </c>
      <c r="E25">
        <f t="shared" si="2"/>
        <v>0.6702064327658227</v>
      </c>
      <c r="F25">
        <f t="shared" si="3"/>
        <v>0.7925902334285446</v>
      </c>
      <c r="H25" s="1" t="str">
        <f>[1]!complex(0,($E$8*F25))</f>
        <v>0.560361295033981i</v>
      </c>
      <c r="I25" t="str">
        <f>[1]!complex((1-$E$8^2)^0.5,F25)</f>
        <v>0.707213546250353+0.792590233428545i</v>
      </c>
      <c r="J25" t="str">
        <f>[1]!imdiv(H25,I25)</f>
        <v>0.393616147614035+0.351216378747645i</v>
      </c>
      <c r="L25">
        <f>[1]!imabs(J25)</f>
        <v>0.5275287824973374</v>
      </c>
      <c r="M25">
        <f t="shared" si="4"/>
        <v>-5.555076796861153</v>
      </c>
      <c r="O25">
        <f t="shared" si="5"/>
        <v>0.8495371584791785</v>
      </c>
      <c r="P25">
        <f t="shared" si="6"/>
        <v>-1.416352409600215</v>
      </c>
    </row>
    <row r="26" spans="3:16" ht="12.75">
      <c r="C26">
        <f t="shared" si="1"/>
        <v>1.3200000000000003</v>
      </c>
      <c r="D26">
        <f t="shared" si="0"/>
        <v>0.4400000000000001</v>
      </c>
      <c r="E26">
        <f t="shared" si="2"/>
        <v>0.6911503837897547</v>
      </c>
      <c r="F26">
        <f t="shared" si="3"/>
        <v>0.8272719459724759</v>
      </c>
      <c r="H26" s="1" t="str">
        <f>[1]!complex(0,($E$8*F26))</f>
        <v>0.58488126580254i</v>
      </c>
      <c r="I26" t="str">
        <f>[1]!complex((1-$E$8^2)^0.5,F26)</f>
        <v>0.707213546250353+0.827271945972476i</v>
      </c>
      <c r="J26" t="str">
        <f>[1]!imdiv(H26,I26)</f>
        <v>0.408479240683133+0.349198415079315i</v>
      </c>
      <c r="L26">
        <f>[1]!imabs(J26)</f>
        <v>0.5373963371320783</v>
      </c>
      <c r="M26">
        <f t="shared" si="4"/>
        <v>-5.394105960466668</v>
      </c>
      <c r="O26">
        <f t="shared" si="5"/>
        <v>0.8433298149816746</v>
      </c>
      <c r="P26">
        <f t="shared" si="6"/>
        <v>-1.4800509081234874</v>
      </c>
    </row>
    <row r="27" spans="3:16" ht="12.75">
      <c r="C27">
        <f t="shared" si="1"/>
        <v>1.3600000000000003</v>
      </c>
      <c r="D27">
        <f t="shared" si="0"/>
        <v>0.4533333333333334</v>
      </c>
      <c r="E27">
        <f t="shared" si="2"/>
        <v>0.7120943348136866</v>
      </c>
      <c r="F27">
        <f t="shared" si="3"/>
        <v>0.8631768452272446</v>
      </c>
      <c r="H27" s="1" t="str">
        <f>[1]!complex(0,($E$8*F27))</f>
        <v>0.610266029575662i</v>
      </c>
      <c r="I27" t="str">
        <f>[1]!complex((1-$E$8^2)^0.5,F27)</f>
        <v>0.707213546250353+0.863176845227245i</v>
      </c>
      <c r="J27" t="str">
        <f>[1]!imdiv(H27,I27)</f>
        <v>0.423029889035957+0.346594640077782i</v>
      </c>
      <c r="L27">
        <f>[1]!imabs(J27)</f>
        <v>0.5468840201984525</v>
      </c>
      <c r="M27">
        <f t="shared" si="4"/>
        <v>-5.242095328119753</v>
      </c>
      <c r="O27">
        <f t="shared" si="5"/>
        <v>0.8372083781541957</v>
      </c>
      <c r="P27">
        <f t="shared" si="6"/>
        <v>-1.5433286843562357</v>
      </c>
    </row>
    <row r="28" spans="3:16" ht="12.75">
      <c r="C28">
        <f t="shared" si="1"/>
        <v>1.4000000000000004</v>
      </c>
      <c r="D28">
        <f t="shared" si="0"/>
        <v>0.4666666666666668</v>
      </c>
      <c r="E28">
        <f t="shared" si="2"/>
        <v>0.7330382858376185</v>
      </c>
      <c r="F28">
        <f t="shared" si="3"/>
        <v>0.9004040442978402</v>
      </c>
      <c r="H28" s="1" t="str">
        <f>[1]!complex(0,($E$8*F28))</f>
        <v>0.636585659318573i</v>
      </c>
      <c r="I28" t="str">
        <f>[1]!complex((1-$E$8^2)^0.5,F28)</f>
        <v>0.707213546250353+0.90040404429784i</v>
      </c>
      <c r="J28" t="str">
        <f>[1]!imdiv(H28,I28)</f>
        <v>0.437252061973025+0.343435353618795i</v>
      </c>
      <c r="L28">
        <f>[1]!imabs(J28)</f>
        <v>0.5560010861634435</v>
      </c>
      <c r="M28">
        <f t="shared" si="4"/>
        <v>-5.098487200217513</v>
      </c>
      <c r="O28">
        <f t="shared" si="5"/>
        <v>0.8311815639107205</v>
      </c>
      <c r="P28">
        <f t="shared" si="6"/>
        <v>-1.6060819649520806</v>
      </c>
    </row>
    <row r="29" spans="3:16" ht="12.75">
      <c r="C29">
        <f t="shared" si="1"/>
        <v>1.4400000000000004</v>
      </c>
      <c r="D29">
        <f t="shared" si="0"/>
        <v>0.48000000000000015</v>
      </c>
      <c r="E29">
        <f t="shared" si="2"/>
        <v>0.7539822368615506</v>
      </c>
      <c r="F29">
        <f t="shared" si="3"/>
        <v>0.9390625058174928</v>
      </c>
      <c r="H29" s="1" t="str">
        <f>[1]!complex(0,($E$8*F29))</f>
        <v>0.663917191612967i</v>
      </c>
      <c r="I29" t="str">
        <f>[1]!complex((1-$E$8^2)^0.5,F29)</f>
        <v>0.707213546250353+0.939062505817493i</v>
      </c>
      <c r="J29" t="str">
        <f>[1]!imdiv(H29,I29)</f>
        <v>0.451132075396811+0.339750243346066i</v>
      </c>
      <c r="L29">
        <f>[1]!imabs(J29)</f>
        <v>0.5647569187761625</v>
      </c>
      <c r="M29">
        <f t="shared" si="4"/>
        <v>-4.962768797602075</v>
      </c>
      <c r="O29">
        <f aca="true" t="shared" si="7" ref="O29:O92">(1-L29^2)^0.5</f>
        <v>0.825257306962171</v>
      </c>
      <c r="P29">
        <f t="shared" si="6"/>
        <v>-1.6682124333355914</v>
      </c>
    </row>
    <row r="30" spans="3:16" ht="12.75">
      <c r="C30">
        <f t="shared" si="1"/>
        <v>1.4800000000000004</v>
      </c>
      <c r="D30">
        <f t="shared" si="0"/>
        <v>0.49333333333333346</v>
      </c>
      <c r="E30">
        <f t="shared" si="2"/>
        <v>0.7749261878854825</v>
      </c>
      <c r="F30">
        <f t="shared" si="3"/>
        <v>0.9792723507257844</v>
      </c>
      <c r="H30" s="1" t="str">
        <f>[1]!complex(0,($E$8*F30))</f>
        <v>0.69234555196313i</v>
      </c>
      <c r="I30" t="str">
        <f>[1]!complex((1-$E$8^2)^0.5,F30)</f>
        <v>0.707213546250353+0.979272350725784i</v>
      </c>
      <c r="J30" t="str">
        <f>[1]!imdiv(H30,I30)</f>
        <v>0.4646584080486+0.335568261789015i</v>
      </c>
      <c r="L30">
        <f>[1]!imabs(J30)</f>
        <v>0.5731609673471844</v>
      </c>
      <c r="M30">
        <f t="shared" si="4"/>
        <v>-4.8344678603622775</v>
      </c>
      <c r="O30">
        <f t="shared" si="7"/>
        <v>0.8194428018535765</v>
      </c>
      <c r="P30">
        <f t="shared" si="6"/>
        <v>-1.729627106819189</v>
      </c>
    </row>
    <row r="31" spans="3:16" ht="12.75">
      <c r="C31">
        <f t="shared" si="1"/>
        <v>1.5200000000000005</v>
      </c>
      <c r="D31">
        <f t="shared" si="0"/>
        <v>0.5066666666666668</v>
      </c>
      <c r="E31">
        <f t="shared" si="2"/>
        <v>0.7958701389094145</v>
      </c>
      <c r="F31">
        <f t="shared" si="3"/>
        <v>1.0211663785451044</v>
      </c>
      <c r="H31" s="1" t="str">
        <f>[1]!complex(0,($E$8*F31))</f>
        <v>0.721964629631389i</v>
      </c>
      <c r="I31" t="str">
        <f>[1]!complex((1-$E$8^2)^0.5,F31)</f>
        <v>0.707213546250353+1.0211663785451i</v>
      </c>
      <c r="J31" t="str">
        <f>[1]!imdiv(H31,I31)</f>
        <v>0.477821520910234+0.33091752664156i</v>
      </c>
      <c r="L31">
        <f>[1]!imabs(J31)</f>
        <v>0.5812226899249002</v>
      </c>
      <c r="M31">
        <f t="shared" si="4"/>
        <v>-4.713148798807479</v>
      </c>
      <c r="O31">
        <f t="shared" si="7"/>
        <v>0.8137445451224009</v>
      </c>
      <c r="P31">
        <f t="shared" si="6"/>
        <v>-1.7902381935117397</v>
      </c>
    </row>
    <row r="32" spans="3:16" ht="12.75">
      <c r="C32">
        <f t="shared" si="1"/>
        <v>1.5600000000000005</v>
      </c>
      <c r="D32">
        <f t="shared" si="0"/>
        <v>0.5200000000000001</v>
      </c>
      <c r="E32">
        <f t="shared" si="2"/>
        <v>0.8168140899333464</v>
      </c>
      <c r="F32">
        <f t="shared" si="3"/>
        <v>1.064891840324792</v>
      </c>
      <c r="H32" s="1" t="str">
        <f>[1]!complex(0,($E$8*F32))</f>
        <v>0.752878531109628i</v>
      </c>
      <c r="I32" t="str">
        <f>[1]!complex((1-$E$8^2)^0.5,F32)</f>
        <v>0.707213546250353+1.06489184032479i</v>
      </c>
      <c r="J32" t="str">
        <f>[1]!imdiv(H32,I32)</f>
        <v>0.490613681568958+0.32582524200345i</v>
      </c>
      <c r="L32">
        <f>[1]!imabs(J32)</f>
        <v>0.5889515029858177</v>
      </c>
      <c r="M32">
        <f t="shared" si="4"/>
        <v>-4.598409311483619</v>
      </c>
      <c r="O32">
        <f t="shared" si="7"/>
        <v>0.8081683779576794</v>
      </c>
      <c r="P32">
        <f t="shared" si="6"/>
        <v>-1.8499629330310126</v>
      </c>
    </row>
    <row r="33" spans="3:16" ht="12.75">
      <c r="C33">
        <f t="shared" si="1"/>
        <v>1.6000000000000005</v>
      </c>
      <c r="D33">
        <f t="shared" si="0"/>
        <v>0.5333333333333335</v>
      </c>
      <c r="E33">
        <f t="shared" si="2"/>
        <v>0.8377580409572785</v>
      </c>
      <c r="F33">
        <f t="shared" si="3"/>
        <v>1.1106125148291934</v>
      </c>
      <c r="H33" s="1" t="str">
        <f>[1]!complex(0,($E$8*F33))</f>
        <v>0.78520304798424i</v>
      </c>
      <c r="I33" t="str">
        <f>[1]!complex((1-$E$8^2)^0.5,F33)</f>
        <v>0.707213546250353+1.11061251482919i</v>
      </c>
      <c r="J33" t="str">
        <f>[1]!imdiv(H33,I33)</f>
        <v>0.503028794952775+0.320317638415327i</v>
      </c>
      <c r="L33">
        <f>[1]!imabs(J33)</f>
        <v>0.5963567372232942</v>
      </c>
      <c r="M33">
        <f t="shared" si="4"/>
        <v>-4.489877400514198</v>
      </c>
      <c r="O33">
        <f t="shared" si="7"/>
        <v>0.802719528832074</v>
      </c>
      <c r="P33">
        <f t="shared" si="6"/>
        <v>-1.9087234246344864</v>
      </c>
    </row>
    <row r="34" spans="3:16" ht="12.75">
      <c r="C34">
        <f t="shared" si="1"/>
        <v>1.6400000000000006</v>
      </c>
      <c r="D34">
        <f t="shared" si="0"/>
        <v>0.5466666666666669</v>
      </c>
      <c r="E34">
        <f t="shared" si="2"/>
        <v>0.8587019919812104</v>
      </c>
      <c r="F34">
        <f t="shared" si="3"/>
        <v>1.1585111504430303</v>
      </c>
      <c r="H34" s="1" t="str">
        <f>[1]!complex(0,($E$8*F34))</f>
        <v>0.819067383363222i</v>
      </c>
      <c r="I34" t="str">
        <f>[1]!complex((1-$E$8^2)^0.5,F34)</f>
        <v>0.707213546250353+1.15851115044303i</v>
      </c>
      <c r="J34" t="str">
        <f>[1]!imdiv(H34,I34)</f>
        <v>0.515062241497838+0.314419929588113i</v>
      </c>
      <c r="L34">
        <f>[1]!imabs(J34)</f>
        <v>0.603447599000088</v>
      </c>
      <c r="M34">
        <f t="shared" si="4"/>
        <v>-4.387208726847584</v>
      </c>
      <c r="O34">
        <f t="shared" si="7"/>
        <v>0.7974026556646453</v>
      </c>
      <c r="P34">
        <f t="shared" si="6"/>
        <v>-1.9664464459936637</v>
      </c>
    </row>
    <row r="35" spans="3:16" ht="12.75">
      <c r="C35">
        <f t="shared" si="1"/>
        <v>1.6800000000000006</v>
      </c>
      <c r="D35">
        <f t="shared" si="0"/>
        <v>0.5600000000000002</v>
      </c>
      <c r="E35">
        <f t="shared" si="2"/>
        <v>0.8796459430051423</v>
      </c>
      <c r="F35">
        <f t="shared" si="3"/>
        <v>1.2087923504096094</v>
      </c>
      <c r="H35" s="1" t="str">
        <f>[1]!complex(0,($E$8*F35))</f>
        <v>0.854616191739594i</v>
      </c>
      <c r="I35" t="str">
        <f>[1]!complex((1-$E$8^2)^0.5,F35)</f>
        <v>0.707213546250353+1.20879235040961i</v>
      </c>
      <c r="J35" t="str">
        <f>[1]!imdiv(H35,I35)</f>
        <v>0.526710723508068+0.308156283826586i</v>
      </c>
      <c r="L35">
        <f>[1]!imabs(J35)</f>
        <v>0.6102331370224039</v>
      </c>
      <c r="M35">
        <f t="shared" si="4"/>
        <v>-4.290084257856773</v>
      </c>
      <c r="O35">
        <f t="shared" si="7"/>
        <v>0.7922218871501822</v>
      </c>
      <c r="P35">
        <f t="shared" si="6"/>
        <v>-2.023063265465089</v>
      </c>
    </row>
    <row r="36" spans="3:16" ht="12.75">
      <c r="C36">
        <f t="shared" si="1"/>
        <v>1.7200000000000006</v>
      </c>
      <c r="D36">
        <f t="shared" si="0"/>
        <v>0.5733333333333336</v>
      </c>
      <c r="E36">
        <f t="shared" si="2"/>
        <v>0.9005898940290744</v>
      </c>
      <c r="F36">
        <f t="shared" si="3"/>
        <v>1.2616859984184439</v>
      </c>
      <c r="H36" s="1" t="str">
        <f>[1]!complex(0,($E$8*F36))</f>
        <v>0.89201200088184i</v>
      </c>
      <c r="I36" t="str">
        <f>[1]!complex((1-$E$8^2)^0.5,F36)</f>
        <v>0.707213546250353+1.26168599841844i</v>
      </c>
      <c r="J36" t="str">
        <f>[1]!imdiv(H36,I36)</f>
        <v>0.537972120208224+0.301549808267032i</v>
      </c>
      <c r="L36">
        <f>[1]!imabs(J36)</f>
        <v>0.6167222137941973</v>
      </c>
      <c r="M36">
        <f t="shared" si="4"/>
        <v>-4.198208167699111</v>
      </c>
      <c r="O36">
        <f t="shared" si="7"/>
        <v>0.7871808629614825</v>
      </c>
      <c r="P36">
        <f t="shared" si="6"/>
        <v>-2.0785094503567674</v>
      </c>
    </row>
    <row r="37" spans="3:16" ht="12.75">
      <c r="C37">
        <f t="shared" si="1"/>
        <v>1.7600000000000007</v>
      </c>
      <c r="D37">
        <f t="shared" si="0"/>
        <v>0.5866666666666669</v>
      </c>
      <c r="E37">
        <f t="shared" si="2"/>
        <v>0.9215338450530063</v>
      </c>
      <c r="F37">
        <f t="shared" si="3"/>
        <v>1.3174513465927105</v>
      </c>
      <c r="H37" s="1" t="str">
        <f>[1]!complex(0,($E$8*F37))</f>
        <v>0.931438102041046i</v>
      </c>
      <c r="I37" t="str">
        <f>[1]!complex((1-$E$8^2)^0.5,F37)</f>
        <v>0.707213546250353+1.31745134659271i</v>
      </c>
      <c r="J37" t="str">
        <f>[1]!imdiv(H37,I37)</f>
        <v>0.548845351772781+0.294622544182838i</v>
      </c>
      <c r="L37">
        <f>[1]!imabs(J37)</f>
        <v>0.6229234814191517</v>
      </c>
      <c r="M37">
        <f t="shared" si="4"/>
        <v>-4.111305957294647</v>
      </c>
      <c r="O37">
        <f t="shared" si="7"/>
        <v>0.7822827725935448</v>
      </c>
      <c r="P37">
        <f t="shared" si="6"/>
        <v>-2.132724673360008</v>
      </c>
    </row>
    <row r="38" spans="3:16" ht="12.75">
      <c r="C38">
        <f t="shared" si="1"/>
        <v>1.8000000000000007</v>
      </c>
      <c r="D38">
        <f t="shared" si="0"/>
        <v>0.6000000000000002</v>
      </c>
      <c r="E38">
        <f t="shared" si="2"/>
        <v>0.9424777960769383</v>
      </c>
      <c r="F38">
        <f t="shared" si="3"/>
        <v>1.3763819204711742</v>
      </c>
      <c r="H38" s="1" t="str">
        <f>[1]!complex(0,($E$8*F38))</f>
        <v>0.97310201777312i</v>
      </c>
      <c r="I38" t="str">
        <f>[1]!complex((1-$E$8^2)^0.5,F38)</f>
        <v>0.707213546250353+1.37638192047117i</v>
      </c>
      <c r="J38" t="str">
        <f>[1]!imdiv(H38,I38)</f>
        <v>0.559330252430663+0.28739547175335i</v>
      </c>
      <c r="L38">
        <f>[1]!imabs(J38)</f>
        <v>0.6288453613317664</v>
      </c>
      <c r="M38">
        <f t="shared" si="4"/>
        <v>-4.029122766041818</v>
      </c>
      <c r="O38">
        <f t="shared" si="7"/>
        <v>0.77753039267383</v>
      </c>
      <c r="P38">
        <f t="shared" si="6"/>
        <v>-2.1856525190113603</v>
      </c>
    </row>
    <row r="39" spans="3:16" ht="12.75">
      <c r="C39">
        <f t="shared" si="1"/>
        <v>1.8400000000000007</v>
      </c>
      <c r="D39">
        <f t="shared" si="0"/>
        <v>0.6133333333333336</v>
      </c>
      <c r="E39">
        <f t="shared" si="2"/>
        <v>0.9634217471008704</v>
      </c>
      <c r="F39">
        <f t="shared" si="3"/>
        <v>1.4388114382235049</v>
      </c>
      <c r="H39" s="1" t="str">
        <f>[1]!complex(0,($E$8*F39))</f>
        <v>1.01723968682402i</v>
      </c>
      <c r="I39" t="str">
        <f>[1]!complex((1-$E$8^2)^0.5,F39)</f>
        <v>0.707213546250353+1.4388114382235i</v>
      </c>
      <c r="J39" t="str">
        <f>[1]!imdiv(H39,I39)</f>
        <v>0.569427452596779+0.279888522835553i</v>
      </c>
      <c r="L39">
        <f>[1]!imabs(J39)</f>
        <v>0.6344960275572454</v>
      </c>
      <c r="M39">
        <f t="shared" si="4"/>
        <v>-3.951421851696594</v>
      </c>
      <c r="O39">
        <f t="shared" si="7"/>
        <v>0.7729261226107417</v>
      </c>
      <c r="P39">
        <f t="shared" si="6"/>
        <v>-2.2372402917702883</v>
      </c>
    </row>
    <row r="40" spans="3:16" ht="12.75">
      <c r="C40">
        <f t="shared" si="1"/>
        <v>1.8800000000000008</v>
      </c>
      <c r="D40">
        <f t="shared" si="0"/>
        <v>0.6266666666666669</v>
      </c>
      <c r="E40">
        <f t="shared" si="2"/>
        <v>0.9843656981248022</v>
      </c>
      <c r="F40">
        <f t="shared" si="3"/>
        <v>1.505120997689536</v>
      </c>
      <c r="H40" s="1" t="str">
        <f>[1]!complex(0,($E$8*F40))</f>
        <v>1.0641205453665i</v>
      </c>
      <c r="I40" t="str">
        <f>[1]!complex((1-$E$8^2)^0.5,F40)</f>
        <v>0.707213546250353+1.50512099768954i</v>
      </c>
      <c r="J40" t="str">
        <f>[1]!imdiv(H40,I40)</f>
        <v>0.579138269861834+0.272120600421498i</v>
      </c>
      <c r="L40">
        <f>[1]!imabs(J40)</f>
        <v>0.6398833931212116</v>
      </c>
      <c r="M40">
        <f t="shared" si="4"/>
        <v>-3.8779832183843483</v>
      </c>
      <c r="O40">
        <f t="shared" si="7"/>
        <v>0.7684720184936372</v>
      </c>
      <c r="P40">
        <f t="shared" si="6"/>
        <v>-2.2874388270465547</v>
      </c>
    </row>
    <row r="41" spans="3:16" ht="12.75">
      <c r="C41">
        <f t="shared" si="1"/>
        <v>1.9200000000000008</v>
      </c>
      <c r="D41">
        <f t="shared" si="0"/>
        <v>0.6400000000000002</v>
      </c>
      <c r="E41">
        <f t="shared" si="2"/>
        <v>1.005309649148734</v>
      </c>
      <c r="F41">
        <f t="shared" si="3"/>
        <v>1.5757478599686519</v>
      </c>
      <c r="H41" s="1" t="str">
        <f>[1]!complex(0,($E$8*F41))</f>
        <v>1.11405373699784i</v>
      </c>
      <c r="I41" t="str">
        <f>[1]!complex((1-$E$8^2)^0.5,F41)</f>
        <v>0.707213546250353+1.57574785996865i</v>
      </c>
      <c r="J41" t="str">
        <f>[1]!imdiv(H41,I41)</f>
        <v>0.588464608578322+0.264109603603575i</v>
      </c>
      <c r="L41">
        <f>[1]!imabs(J41)</f>
        <v>0.6450150992534013</v>
      </c>
      <c r="M41">
        <f t="shared" si="4"/>
        <v>-3.8086023756456697</v>
      </c>
      <c r="O41">
        <f t="shared" si="7"/>
        <v>0.7641698251927544</v>
      </c>
      <c r="P41">
        <f t="shared" si="6"/>
        <v>-2.3362023062840445</v>
      </c>
    </row>
    <row r="42" spans="3:16" ht="12.75">
      <c r="C42">
        <f t="shared" si="1"/>
        <v>1.9600000000000009</v>
      </c>
      <c r="D42">
        <f t="shared" si="0"/>
        <v>0.6533333333333337</v>
      </c>
      <c r="E42">
        <f t="shared" si="2"/>
        <v>1.0262536001726663</v>
      </c>
      <c r="F42">
        <f t="shared" si="3"/>
        <v>1.6511962594297787</v>
      </c>
      <c r="H42" s="1" t="str">
        <f>[1]!complex(0,($E$8*F42))</f>
        <v>1.16739575541685i</v>
      </c>
      <c r="I42" t="str">
        <f>[1]!complex((1-$E$8^2)^0.5,F42)</f>
        <v>0.707213546250353+1.65119625942978i</v>
      </c>
      <c r="J42" t="str">
        <f>[1]!imdiv(H42,I42)</f>
        <v>0.597408867709476+0.255872457002858i</v>
      </c>
      <c r="L42">
        <f>[1]!imabs(J42)</f>
        <v>0.6498985070536766</v>
      </c>
      <c r="M42">
        <f t="shared" si="4"/>
        <v>-3.7430892138542893</v>
      </c>
      <c r="O42">
        <f t="shared" si="7"/>
        <v>0.7600210066369234</v>
      </c>
      <c r="P42">
        <f t="shared" si="6"/>
        <v>-2.3834880770047175</v>
      </c>
    </row>
    <row r="43" spans="3:16" ht="12.75">
      <c r="C43">
        <f t="shared" si="1"/>
        <v>2.000000000000001</v>
      </c>
      <c r="D43">
        <f t="shared" si="0"/>
        <v>0.666666666666667</v>
      </c>
      <c r="E43">
        <f t="shared" si="2"/>
        <v>1.047197551196598</v>
      </c>
      <c r="F43">
        <f t="shared" si="3"/>
        <v>1.7320508075688783</v>
      </c>
      <c r="H43" s="1" t="str">
        <f>[1]!complex(0,($E$8*F43))</f>
        <v>1.2245599209512i</v>
      </c>
      <c r="I43" t="str">
        <f>[1]!complex((1-$E$8^2)^0.5,F43)</f>
        <v>0.707213546250353+1.73205080756888i</v>
      </c>
      <c r="J43" t="str">
        <f>[1]!imdiv(H43,I43)</f>
        <v>0.605973856556475+0.247425143741498i</v>
      </c>
      <c r="L43">
        <f>[1]!imabs(J43)</f>
        <v>0.6545406913137091</v>
      </c>
      <c r="M43">
        <f t="shared" si="4"/>
        <v>-3.681266983374383</v>
      </c>
      <c r="O43">
        <f t="shared" si="7"/>
        <v>0.7560267742709723</v>
      </c>
      <c r="P43">
        <f t="shared" si="6"/>
        <v>-2.429256478540957</v>
      </c>
    </row>
    <row r="44" spans="3:16" ht="12.75">
      <c r="C44">
        <f t="shared" si="1"/>
        <v>2.040000000000001</v>
      </c>
      <c r="D44">
        <f t="shared" si="0"/>
        <v>0.6800000000000003</v>
      </c>
      <c r="E44">
        <f t="shared" si="2"/>
        <v>1.06814150222053</v>
      </c>
      <c r="F44">
        <f t="shared" si="3"/>
        <v>1.8189932472810677</v>
      </c>
      <c r="H44" s="1" t="str">
        <f>[1]!complex(0,($E$8*F44))</f>
        <v>1.28602822582771i</v>
      </c>
      <c r="I44" t="str">
        <f>[1]!complex((1-$E$8^2)^0.5,F44)</f>
        <v>0.707213546250353+1.81899324728107i</v>
      </c>
      <c r="J44" t="str">
        <f>[1]!imdiv(H44,I44)</f>
        <v>0.614162717943394+0.238782741156811i</v>
      </c>
      <c r="L44">
        <f>[1]!imabs(J44)</f>
        <v>0.6589484362118008</v>
      </c>
      <c r="M44">
        <f t="shared" si="4"/>
        <v>-3.6229713665366905</v>
      </c>
      <c r="O44">
        <f t="shared" si="7"/>
        <v>0.7521881137149286</v>
      </c>
      <c r="P44">
        <f t="shared" si="6"/>
        <v>-2.4734706740236163</v>
      </c>
    </row>
    <row r="45" spans="3:16" ht="12.75">
      <c r="C45">
        <f t="shared" si="1"/>
        <v>2.080000000000001</v>
      </c>
      <c r="D45">
        <f t="shared" si="0"/>
        <v>0.6933333333333337</v>
      </c>
      <c r="E45">
        <f t="shared" si="2"/>
        <v>1.0890854532444623</v>
      </c>
      <c r="F45">
        <f t="shared" si="3"/>
        <v>1.9128235772661895</v>
      </c>
      <c r="H45" s="1" t="str">
        <f>[1]!complex(0,($E$8*F45))</f>
        <v>1.3523662691272i</v>
      </c>
      <c r="I45" t="str">
        <f>[1]!complex((1-$E$8^2)^0.5,F45)</f>
        <v>0.707213546250353+1.91282357726619i</v>
      </c>
      <c r="J45" t="str">
        <f>[1]!imdiv(H45,I45)</f>
        <v>0.621978858418018+0.229959458562937i</v>
      </c>
      <c r="L45">
        <f>[1]!imabs(J45)</f>
        <v>0.6631282326228768</v>
      </c>
      <c r="M45">
        <f t="shared" si="4"/>
        <v>-3.5680496329433526</v>
      </c>
      <c r="O45">
        <f t="shared" si="7"/>
        <v>0.7485058096624634</v>
      </c>
      <c r="P45">
        <f t="shared" si="6"/>
        <v>-2.516096489062324</v>
      </c>
    </row>
    <row r="46" spans="3:16" ht="12.75">
      <c r="C46">
        <f t="shared" si="1"/>
        <v>2.120000000000001</v>
      </c>
      <c r="D46">
        <f t="shared" si="0"/>
        <v>0.706666666666667</v>
      </c>
      <c r="E46">
        <f t="shared" si="2"/>
        <v>1.110029404268394</v>
      </c>
      <c r="F46">
        <f t="shared" si="3"/>
        <v>2.0144869370915877</v>
      </c>
      <c r="H46" s="1" t="str">
        <f>[1]!complex(0,($E$8*F46))</f>
        <v>1.42424226452375i</v>
      </c>
      <c r="I46" t="str">
        <f>[1]!complex((1-$E$8^2)^0.5,F46)</f>
        <v>0.707213546250353+2.01448693709159i</v>
      </c>
      <c r="J46" t="str">
        <f>[1]!imdiv(H46,I46)</f>
        <v>0.629425885015592+0.220968676464247i</v>
      </c>
      <c r="L46">
        <f>[1]!imabs(J46)</f>
        <v>0.6670862768083469</v>
      </c>
      <c r="M46">
        <f t="shared" si="4"/>
        <v>-3.516359869835811</v>
      </c>
      <c r="O46">
        <f t="shared" si="7"/>
        <v>0.7449804690688057</v>
      </c>
      <c r="P46">
        <f t="shared" si="6"/>
        <v>-2.5571022574322773</v>
      </c>
    </row>
    <row r="47" spans="3:16" ht="12.75">
      <c r="C47">
        <f t="shared" si="1"/>
        <v>2.160000000000001</v>
      </c>
      <c r="D47">
        <f t="shared" si="0"/>
        <v>0.7200000000000003</v>
      </c>
      <c r="E47">
        <f t="shared" si="2"/>
        <v>1.130973355292326</v>
      </c>
      <c r="F47">
        <f t="shared" si="3"/>
        <v>2.1251081731572055</v>
      </c>
      <c r="H47" s="1" t="str">
        <f>[1]!complex(0,($E$8*F47))</f>
        <v>1.50245147842214i</v>
      </c>
      <c r="I47" t="str">
        <f>[1]!complex((1-$E$8^2)^0.5,F47)</f>
        <v>0.707213546250353+2.12510817315721i</v>
      </c>
      <c r="J47" t="str">
        <f>[1]!imdiv(H47,I47)</f>
        <v>0.636507548131521+0.211822986714338i</v>
      </c>
      <c r="L47">
        <f>[1]!imabs(J47)</f>
        <v>0.6708284702731266</v>
      </c>
      <c r="M47">
        <f t="shared" si="4"/>
        <v>-3.4677702802893338</v>
      </c>
      <c r="O47">
        <f t="shared" si="7"/>
        <v>0.7416125426872289</v>
      </c>
      <c r="P47">
        <f t="shared" si="6"/>
        <v>-2.5964586739867257</v>
      </c>
    </row>
    <row r="48" spans="3:16" ht="12.75">
      <c r="C48">
        <f t="shared" si="1"/>
        <v>2.200000000000001</v>
      </c>
      <c r="D48">
        <f t="shared" si="0"/>
        <v>0.7333333333333337</v>
      </c>
      <c r="E48">
        <f t="shared" si="2"/>
        <v>1.151917306316258</v>
      </c>
      <c r="F48">
        <f t="shared" si="3"/>
        <v>2.246036773904219</v>
      </c>
      <c r="H48" s="1" t="str">
        <f>[1]!complex(0,($E$8*F48))</f>
        <v>1.58794799915028i</v>
      </c>
      <c r="I48" t="str">
        <f>[1]!complex((1-$E$8^2)^0.5,F48)</f>
        <v>0.707213546250353+2.24603677390422i</v>
      </c>
      <c r="J48" t="str">
        <f>[1]!imdiv(H48,I48)</f>
        <v>0.643227690054364+0.202534233194691i</v>
      </c>
      <c r="L48">
        <f>[1]!imabs(J48)</f>
        <v>0.674360420597498</v>
      </c>
      <c r="M48">
        <f t="shared" si="4"/>
        <v>-3.4221585428893997</v>
      </c>
      <c r="O48">
        <f t="shared" si="7"/>
        <v>0.7384023450203592</v>
      </c>
      <c r="P48">
        <f t="shared" si="6"/>
        <v>-2.6341386549249894</v>
      </c>
    </row>
    <row r="49" spans="3:16" ht="12.75">
      <c r="C49">
        <f t="shared" si="1"/>
        <v>2.240000000000001</v>
      </c>
      <c r="D49">
        <f t="shared" si="0"/>
        <v>0.746666666666667</v>
      </c>
      <c r="E49">
        <f t="shared" si="2"/>
        <v>1.17286125734019</v>
      </c>
      <c r="F49">
        <f t="shared" si="3"/>
        <v>2.378905994539769</v>
      </c>
      <c r="H49" s="1" t="str">
        <f>[1]!complex(0,($E$8*F49))</f>
        <v>1.68188653813962i</v>
      </c>
      <c r="I49" t="str">
        <f>[1]!complex((1-$E$8^2)^0.5,F49)</f>
        <v>0.707213546250353+2.37890599453977i</v>
      </c>
      <c r="J49" t="str">
        <f>[1]!imdiv(H49,I49)</f>
        <v>0.649590198722198+0.193113552659181i</v>
      </c>
      <c r="L49">
        <f>[1]!imabs(J49)</f>
        <v>0.677687443071358</v>
      </c>
      <c r="M49">
        <f t="shared" si="4"/>
        <v>-3.379411227301066</v>
      </c>
      <c r="O49">
        <f t="shared" si="7"/>
        <v>0.7353500727567822</v>
      </c>
      <c r="P49">
        <f t="shared" si="6"/>
        <v>-2.6701172054787548</v>
      </c>
    </row>
    <row r="50" spans="3:16" ht="12.75">
      <c r="C50">
        <f t="shared" si="1"/>
        <v>2.280000000000001</v>
      </c>
      <c r="D50">
        <f aca="true" t="shared" si="8" ref="D50:D81">C50/E$9</f>
        <v>0.7600000000000003</v>
      </c>
      <c r="E50">
        <f t="shared" si="2"/>
        <v>1.193805208364122</v>
      </c>
      <c r="F50">
        <f t="shared" si="3"/>
        <v>2.525711689447309</v>
      </c>
      <c r="H50" s="1" t="str">
        <f>[1]!complex(0,($E$8*F50))</f>
        <v>1.78567816443925i</v>
      </c>
      <c r="I50" t="str">
        <f>[1]!complex((1-$E$8^2)^0.5,F50)</f>
        <v>0.707213546250353+2.52571168944731i</v>
      </c>
      <c r="J50" t="str">
        <f>[1]!imdiv(H50,I50)</f>
        <v>0.655598966281011+0.183571415454437i</v>
      </c>
      <c r="L50">
        <f>[1]!imabs(J50)</f>
        <v>0.680814562976348</v>
      </c>
      <c r="M50">
        <f t="shared" si="4"/>
        <v>-3.339423260801213</v>
      </c>
      <c r="O50">
        <f t="shared" si="7"/>
        <v>0.7324558217662853</v>
      </c>
      <c r="P50">
        <f t="shared" si="6"/>
        <v>-2.7043712950190586</v>
      </c>
    </row>
    <row r="51" spans="3:16" ht="12.75">
      <c r="C51">
        <f aca="true" t="shared" si="9" ref="C51:C82">C50+0.01*(E$12-E$11)</f>
        <v>2.320000000000001</v>
      </c>
      <c r="D51">
        <f t="shared" si="8"/>
        <v>0.7733333333333338</v>
      </c>
      <c r="E51">
        <f t="shared" si="2"/>
        <v>1.214749159388054</v>
      </c>
      <c r="F51">
        <f t="shared" si="3"/>
        <v>2.6889189672359417</v>
      </c>
      <c r="H51" s="1" t="str">
        <f>[1]!complex(0,($E$8*F51))</f>
        <v>1.90106570983581i</v>
      </c>
      <c r="I51" t="str">
        <f>[1]!complex((1-$E$8^2)^0.5,F51)</f>
        <v>0.707213546250353+2.68891896723594i</v>
      </c>
      <c r="J51" t="str">
        <f>[1]!imdiv(H51,I51)</f>
        <v>0.661257852042738+0.173917665882567i</v>
      </c>
      <c r="L51">
        <f>[1]!imabs(J51)</f>
        <v>0.6837465183781309</v>
      </c>
      <c r="M51">
        <f t="shared" si="4"/>
        <v>-3.3020974414120245</v>
      </c>
      <c r="O51">
        <f t="shared" si="7"/>
        <v>0.7297196027281878</v>
      </c>
      <c r="P51">
        <f t="shared" si="6"/>
        <v>-2.7368797395394298</v>
      </c>
    </row>
    <row r="52" spans="3:16" ht="12.75">
      <c r="C52">
        <f t="shared" si="9"/>
        <v>2.360000000000001</v>
      </c>
      <c r="D52">
        <f t="shared" si="8"/>
        <v>0.7866666666666671</v>
      </c>
      <c r="E52">
        <f t="shared" si="2"/>
        <v>1.235693110411986</v>
      </c>
      <c r="F52">
        <f t="shared" si="3"/>
        <v>2.8716088408569127</v>
      </c>
      <c r="H52" s="1" t="str">
        <f>[1]!complex(0,($E$8*F52))</f>
        <v>2.03022745048584i</v>
      </c>
      <c r="I52" t="str">
        <f>[1]!complex((1-$E$8^2)^0.5,F52)</f>
        <v>0.707213546250353+2.87160884085691i</v>
      </c>
      <c r="J52" t="str">
        <f>[1]!imdiv(H52,I52)</f>
        <v>0.666570649461726+0.164161562022339i</v>
      </c>
      <c r="L52">
        <f>[1]!imabs(J52)</f>
        <v>0.6864877633064128</v>
      </c>
      <c r="M52">
        <f t="shared" si="4"/>
        <v>-3.2673439937700284</v>
      </c>
      <c r="O52">
        <f t="shared" si="7"/>
        <v>0.7271413554671186</v>
      </c>
      <c r="P52">
        <f t="shared" si="6"/>
        <v>-2.7676230914325632</v>
      </c>
    </row>
    <row r="53" spans="3:16" ht="12.75">
      <c r="C53">
        <f t="shared" si="9"/>
        <v>2.4000000000000012</v>
      </c>
      <c r="D53">
        <f t="shared" si="8"/>
        <v>0.8000000000000004</v>
      </c>
      <c r="E53">
        <f t="shared" si="2"/>
        <v>1.256637061435918</v>
      </c>
      <c r="F53">
        <f t="shared" si="3"/>
        <v>3.0776835371752598</v>
      </c>
      <c r="H53" s="1" t="str">
        <f>[1]!complex(0,($E$8*F53))</f>
        <v>2.17592226078291i</v>
      </c>
      <c r="I53" t="str">
        <f>[1]!complex((1-$E$8^2)^0.5,F53)</f>
        <v>0.707213546250353+3.07768353717526i</v>
      </c>
      <c r="J53" t="str">
        <f>[1]!imdiv(H53,I53)</f>
        <v>0.671541056771063+0.15431181486829i</v>
      </c>
      <c r="L53">
        <f>[1]!imabs(J53)</f>
        <v>0.6890424712143233</v>
      </c>
      <c r="M53">
        <f t="shared" si="4"/>
        <v>-3.235080164298817</v>
      </c>
      <c r="O53">
        <f t="shared" si="7"/>
        <v>0.7247209620694426</v>
      </c>
      <c r="P53">
        <f t="shared" si="6"/>
        <v>-2.796583536448633</v>
      </c>
    </row>
    <row r="54" spans="3:16" ht="12.75">
      <c r="C54">
        <f t="shared" si="9"/>
        <v>2.4400000000000013</v>
      </c>
      <c r="D54">
        <f t="shared" si="8"/>
        <v>0.8133333333333338</v>
      </c>
      <c r="E54">
        <f t="shared" si="2"/>
        <v>1.27758101245985</v>
      </c>
      <c r="F54">
        <f t="shared" si="3"/>
        <v>3.3121597957472773</v>
      </c>
      <c r="H54" s="1" t="str">
        <f>[1]!complex(0,($E$8*F54))</f>
        <v>2.34169697559333i</v>
      </c>
      <c r="I54" t="str">
        <f>[1]!complex((1-$E$8^2)^0.5,F54)</f>
        <v>0.707213546250353+3.31215979574728i</v>
      </c>
      <c r="J54" t="str">
        <f>[1]!imdiv(H54,I54)</f>
        <v>0.67617265094377+0.144376626684932i</v>
      </c>
      <c r="L54">
        <f>[1]!imabs(J54)</f>
        <v>0.6914145386215461</v>
      </c>
      <c r="M54">
        <f t="shared" si="4"/>
        <v>-3.2052298526345293</v>
      </c>
      <c r="O54">
        <f t="shared" si="7"/>
        <v>0.7224582588515094</v>
      </c>
      <c r="P54">
        <f t="shared" si="6"/>
        <v>-2.823744797701867</v>
      </c>
    </row>
    <row r="55" spans="3:16" ht="12.75">
      <c r="C55">
        <f t="shared" si="9"/>
        <v>2.4800000000000013</v>
      </c>
      <c r="D55">
        <f t="shared" si="8"/>
        <v>0.8266666666666671</v>
      </c>
      <c r="E55">
        <f t="shared" si="2"/>
        <v>1.2985249634837819</v>
      </c>
      <c r="F55">
        <f t="shared" si="3"/>
        <v>3.581597535629864</v>
      </c>
      <c r="H55" s="1" t="str">
        <f>[1]!complex(0,($E$8*F55))</f>
        <v>2.53218945769031i</v>
      </c>
      <c r="I55" t="str">
        <f>[1]!complex((1-$E$8^2)^0.5,F55)</f>
        <v>0.707213546250353+3.58159753562986i</v>
      </c>
      <c r="J55" t="str">
        <f>[1]!imdiv(H55,I55)</f>
        <v>0.680468864667588+0.134363728505829i</v>
      </c>
      <c r="L55">
        <f>[1]!imabs(J55)</f>
        <v>0.6936075888569735</v>
      </c>
      <c r="M55">
        <f t="shared" si="4"/>
        <v>-3.177723276592009</v>
      </c>
      <c r="O55">
        <f t="shared" si="7"/>
        <v>0.7203530472483723</v>
      </c>
      <c r="P55">
        <f t="shared" si="6"/>
        <v>-2.849092046574871</v>
      </c>
    </row>
    <row r="56" spans="3:16" ht="12.75">
      <c r="C56">
        <f t="shared" si="9"/>
        <v>2.5200000000000014</v>
      </c>
      <c r="D56">
        <f t="shared" si="8"/>
        <v>0.8400000000000004</v>
      </c>
      <c r="E56">
        <f t="shared" si="2"/>
        <v>1.3194689145077139</v>
      </c>
      <c r="F56">
        <f t="shared" si="3"/>
        <v>3.894742854929871</v>
      </c>
      <c r="H56" s="1" t="str">
        <f>[1]!complex(0,($E$8*F56))</f>
        <v>2.75358319843542i</v>
      </c>
      <c r="I56" t="str">
        <f>[1]!complex((1-$E$8^2)^0.5,F56)</f>
        <v>0.707213546250353+3.89474285492987i</v>
      </c>
      <c r="J56" t="str">
        <f>[1]!imdiv(H56,I56)</f>
        <v>0.684432966046091+0.124280416735451i</v>
      </c>
      <c r="L56">
        <f>[1]!imabs(J56)</f>
        <v>0.6956249758271961</v>
      </c>
      <c r="M56">
        <f t="shared" si="4"/>
        <v>-3.1524966682569415</v>
      </c>
      <c r="O56">
        <f t="shared" si="7"/>
        <v>0.718405103688311</v>
      </c>
      <c r="P56">
        <f t="shared" si="6"/>
        <v>-2.872611820361879</v>
      </c>
    </row>
    <row r="57" spans="3:16" ht="12.75">
      <c r="C57">
        <f t="shared" si="9"/>
        <v>2.5600000000000014</v>
      </c>
      <c r="D57">
        <f t="shared" si="8"/>
        <v>0.8533333333333338</v>
      </c>
      <c r="E57">
        <f t="shared" si="2"/>
        <v>1.3404128655316458</v>
      </c>
      <c r="F57">
        <f t="shared" si="3"/>
        <v>4.263521756678134</v>
      </c>
      <c r="H57" s="1" t="str">
        <f>[1]!complex(0,($E$8*F57))</f>
        <v>3.01430988197144i</v>
      </c>
      <c r="I57" t="str">
        <f>[1]!complex((1-$E$8^2)^0.5,F57)</f>
        <v>0.707213546250353+4.26352175667813i</v>
      </c>
      <c r="J57" t="str">
        <f>[1]!imdiv(H57,I57)</f>
        <v>0.688068040762222+0.114133588835752i</v>
      </c>
      <c r="L57">
        <f>[1]!imabs(J57)</f>
        <v>0.6974697877463162</v>
      </c>
      <c r="M57">
        <f t="shared" si="4"/>
        <v>-3.129491999058271</v>
      </c>
      <c r="O57">
        <f t="shared" si="7"/>
        <v>0.7166141885150674</v>
      </c>
      <c r="P57">
        <f t="shared" si="6"/>
        <v>-2.8942919464850196</v>
      </c>
    </row>
    <row r="58" spans="3:16" ht="12.75">
      <c r="C58">
        <f t="shared" si="9"/>
        <v>2.6000000000000014</v>
      </c>
      <c r="D58">
        <f t="shared" si="8"/>
        <v>0.8666666666666671</v>
      </c>
      <c r="E58">
        <f t="shared" si="2"/>
        <v>1.3613568165555778</v>
      </c>
      <c r="F58">
        <f t="shared" si="3"/>
        <v>4.704630109478472</v>
      </c>
      <c r="H58" s="1" t="str">
        <f>[1]!complex(0,($E$8*F58))</f>
        <v>3.32617348740128i</v>
      </c>
      <c r="I58" t="str">
        <f>[1]!complex((1-$E$8^2)^0.5,F58)</f>
        <v>0.707213546250353+4.70463010947847i</v>
      </c>
      <c r="J58" t="str">
        <f>[1]!imdiv(H58,I58)</f>
        <v>0.69137697646346+0.103929778099978i</v>
      </c>
      <c r="L58">
        <f>[1]!imabs(J58)</f>
        <v>0.6991448507710447</v>
      </c>
      <c r="M58">
        <f t="shared" si="4"/>
        <v>-3.1086567319133147</v>
      </c>
      <c r="O58">
        <f t="shared" si="7"/>
        <v>0.7149800540157282</v>
      </c>
      <c r="P58">
        <f t="shared" si="6"/>
        <v>-2.9141214731177807</v>
      </c>
    </row>
    <row r="59" spans="3:16" ht="12.75">
      <c r="C59">
        <f t="shared" si="9"/>
        <v>2.6400000000000015</v>
      </c>
      <c r="D59">
        <f t="shared" si="8"/>
        <v>0.8800000000000004</v>
      </c>
      <c r="E59">
        <f t="shared" si="2"/>
        <v>1.3823007675795096</v>
      </c>
      <c r="F59">
        <f t="shared" si="3"/>
        <v>5.242183581113193</v>
      </c>
      <c r="H59" s="1" t="str">
        <f>[1]!complex(0,($E$8*F59))</f>
        <v>3.70622379184703i</v>
      </c>
      <c r="I59" t="str">
        <f>[1]!complex((1-$E$8^2)^0.5,F59)</f>
        <v>0.707213546250353+5.24218358111319i</v>
      </c>
      <c r="J59" t="str">
        <f>[1]!imdiv(H59,I59)</f>
        <v>0.694362449150007+9.36751875336229E-002i</v>
      </c>
      <c r="L59">
        <f>[1]!imabs(J59)</f>
        <v>0.7006527324923919</v>
      </c>
      <c r="M59">
        <f t="shared" si="4"/>
        <v>-3.0899435987553945</v>
      </c>
      <c r="O59">
        <f t="shared" si="7"/>
        <v>0.7135024516082231</v>
      </c>
      <c r="P59">
        <f t="shared" si="6"/>
        <v>-2.932090606050626</v>
      </c>
    </row>
    <row r="60" spans="3:16" ht="12.75">
      <c r="C60">
        <f t="shared" si="9"/>
        <v>2.6800000000000015</v>
      </c>
      <c r="D60">
        <f t="shared" si="8"/>
        <v>0.8933333333333339</v>
      </c>
      <c r="E60">
        <f t="shared" si="2"/>
        <v>1.4032447186034418</v>
      </c>
      <c r="F60">
        <f t="shared" si="3"/>
        <v>5.912355021465827</v>
      </c>
      <c r="H60" s="1" t="str">
        <f>[1]!complex(0,($E$8*F60))</f>
        <v>4.18003500017634i</v>
      </c>
      <c r="I60" t="str">
        <f>[1]!complex((1-$E$8^2)^0.5,F60)</f>
        <v>0.707213546250353+5.91235502146583i</v>
      </c>
      <c r="J60" t="str">
        <f>[1]!imdiv(H60,I60)</f>
        <v>0.697026911368977+8.33757228771709E-002i</v>
      </c>
      <c r="L60">
        <f>[1]!imabs(J60)</f>
        <v>0.7019957452419968</v>
      </c>
      <c r="M60">
        <f t="shared" si="4"/>
        <v>-3.0733104019486914</v>
      </c>
      <c r="O60">
        <f t="shared" si="7"/>
        <v>0.7121811382381125</v>
      </c>
      <c r="P60">
        <f t="shared" si="6"/>
        <v>-2.9481906516396963</v>
      </c>
    </row>
    <row r="61" spans="3:16" ht="12.75">
      <c r="C61">
        <f t="shared" si="9"/>
        <v>2.7200000000000015</v>
      </c>
      <c r="D61">
        <f t="shared" si="8"/>
        <v>0.9066666666666672</v>
      </c>
      <c r="E61">
        <f t="shared" si="2"/>
        <v>1.4241886696273738</v>
      </c>
      <c r="F61">
        <f t="shared" si="3"/>
        <v>6.771986744102471</v>
      </c>
      <c r="H61" s="1" t="str">
        <f>[1]!complex(0,($E$8*F61))</f>
        <v>4.78779462808045i</v>
      </c>
      <c r="I61" t="str">
        <f>[1]!complex((1-$E$8^2)^0.5,F61)</f>
        <v>0.707213546250353+6.77198674410247i</v>
      </c>
      <c r="J61" t="str">
        <f>[1]!imdiv(H61,I61)</f>
        <v>0.69937258203823+7.30370248176078E-002i</v>
      </c>
      <c r="L61">
        <f>[1]!imabs(J61)</f>
        <v>0.7031759491770383</v>
      </c>
      <c r="M61">
        <f t="shared" si="4"/>
        <v>-3.058719838273965</v>
      </c>
      <c r="O61">
        <f t="shared" si="7"/>
        <v>0.711015882030051</v>
      </c>
      <c r="P61">
        <f t="shared" si="6"/>
        <v>-2.9624139656866104</v>
      </c>
    </row>
    <row r="62" spans="3:16" ht="12.75">
      <c r="C62">
        <f t="shared" si="9"/>
        <v>2.7600000000000016</v>
      </c>
      <c r="D62">
        <f t="shared" si="8"/>
        <v>0.9200000000000005</v>
      </c>
      <c r="E62">
        <f t="shared" si="2"/>
        <v>1.4451326206513055</v>
      </c>
      <c r="F62">
        <f t="shared" si="3"/>
        <v>7.915815088305869</v>
      </c>
      <c r="H62" s="1" t="str">
        <f>[1]!complex(0,($E$8*F62))</f>
        <v>5.59648126743225i</v>
      </c>
      <c r="I62" t="str">
        <f>[1]!complex((1-$E$8^2)^0.5,F62)</f>
        <v>0.707213546250353+7.91581508830587i</v>
      </c>
      <c r="J62" t="str">
        <f>[1]!imdiv(H62,I62)</f>
        <v>0.701401437743299+6.26645004459921E-002i</v>
      </c>
      <c r="L62">
        <f>[1]!imabs(J62)</f>
        <v>0.7041951551129223</v>
      </c>
      <c r="M62">
        <f t="shared" si="4"/>
        <v>-3.046139344332921</v>
      </c>
      <c r="O62">
        <f t="shared" si="7"/>
        <v>0.7100064672349733</v>
      </c>
      <c r="P62">
        <f t="shared" si="6"/>
        <v>-2.974753908106655</v>
      </c>
    </row>
    <row r="63" spans="3:16" ht="12.75">
      <c r="C63">
        <f t="shared" si="9"/>
        <v>2.8000000000000016</v>
      </c>
      <c r="D63">
        <f t="shared" si="8"/>
        <v>0.9333333333333339</v>
      </c>
      <c r="E63">
        <f t="shared" si="2"/>
        <v>1.4660765716752377</v>
      </c>
      <c r="F63">
        <f t="shared" si="3"/>
        <v>9.514364454222669</v>
      </c>
      <c r="H63" s="1" t="str">
        <f>[1]!complex(0,($E$8*F63))</f>
        <v>6.72665566913543i</v>
      </c>
      <c r="I63" t="str">
        <f>[1]!complex((1-$E$8^2)^0.5,F63)</f>
        <v>0.707213546250353+9.51436445422267i</v>
      </c>
      <c r="J63" t="str">
        <f>[1]!imdiv(H63,I63)</f>
        <v>0.703115205369928+5.2263354026923E-002i</v>
      </c>
      <c r="L63">
        <f>[1]!imabs(J63)</f>
        <v>0.705054927077699</v>
      </c>
      <c r="M63">
        <f t="shared" si="4"/>
        <v>-3.0355409623695295</v>
      </c>
      <c r="O63">
        <f t="shared" si="7"/>
        <v>0.709152698509609</v>
      </c>
      <c r="P63">
        <f t="shared" si="6"/>
        <v>-2.985204803254418</v>
      </c>
    </row>
    <row r="64" spans="3:16" ht="12.75">
      <c r="C64">
        <f t="shared" si="9"/>
        <v>2.8400000000000016</v>
      </c>
      <c r="D64">
        <f t="shared" si="8"/>
        <v>0.9466666666666672</v>
      </c>
      <c r="E64">
        <f t="shared" si="2"/>
        <v>1.4870205226991695</v>
      </c>
      <c r="F64">
        <f t="shared" si="3"/>
        <v>11.908682389101179</v>
      </c>
      <c r="H64" s="1" t="str">
        <f>[1]!complex(0,($E$8*F64))</f>
        <v>8.41943844909453i</v>
      </c>
      <c r="I64" t="str">
        <f>[1]!complex((1-$E$8^2)^0.5,F64)</f>
        <v>0.707213546250353+11.9086823891012i</v>
      </c>
      <c r="J64" t="str">
        <f>[1]!imdiv(H64,I64)</f>
        <v>0.704515355952905+4.18386171527485E-002i</v>
      </c>
      <c r="L64">
        <f>[1]!imabs(J64)</f>
        <v>0.7057565845663097</v>
      </c>
      <c r="M64">
        <f t="shared" si="4"/>
        <v>-3.026901225647809</v>
      </c>
      <c r="O64">
        <f t="shared" si="7"/>
        <v>0.708454404560588</v>
      </c>
      <c r="P64">
        <f t="shared" si="6"/>
        <v>-2.993761905788053</v>
      </c>
    </row>
    <row r="65" spans="3:16" ht="12.75">
      <c r="C65">
        <f t="shared" si="9"/>
        <v>2.8800000000000017</v>
      </c>
      <c r="D65">
        <f t="shared" si="8"/>
        <v>0.9600000000000005</v>
      </c>
      <c r="E65">
        <f t="shared" si="2"/>
        <v>1.5079644737231015</v>
      </c>
      <c r="F65">
        <f t="shared" si="3"/>
        <v>15.894544843865493</v>
      </c>
      <c r="H65" s="1" t="str">
        <f>[1]!complex(0,($E$8*F65))</f>
        <v>11.2374432046129i</v>
      </c>
      <c r="I65" t="str">
        <f>[1]!complex((1-$E$8^2)^0.5,F65)</f>
        <v>0.707213546250353+15.8945448438655i</v>
      </c>
      <c r="J65" t="str">
        <f>[1]!imdiv(H65,I65)</f>
        <v>0.705603099639404+3.13951783610726E-002i</v>
      </c>
      <c r="L65">
        <f>[1]!imabs(J65)</f>
        <v>0.7063012044765734</v>
      </c>
      <c r="M65">
        <f t="shared" si="4"/>
        <v>-3.0202010626565796</v>
      </c>
      <c r="O65">
        <f t="shared" si="7"/>
        <v>0.7079114411809867</v>
      </c>
      <c r="P65">
        <f t="shared" si="6"/>
        <v>-3.0004213719675423</v>
      </c>
    </row>
    <row r="66" spans="3:16" ht="12.75">
      <c r="C66">
        <f t="shared" si="9"/>
        <v>2.9200000000000017</v>
      </c>
      <c r="D66">
        <f t="shared" si="8"/>
        <v>0.9733333333333339</v>
      </c>
      <c r="E66">
        <f t="shared" si="2"/>
        <v>1.5289084247470337</v>
      </c>
      <c r="F66">
        <f t="shared" si="3"/>
        <v>23.859277196243504</v>
      </c>
      <c r="H66" s="1" t="str">
        <f>[1]!complex(0,($E$8*F66))</f>
        <v>16.8685089777442i</v>
      </c>
      <c r="I66" t="str">
        <f>[1]!complex((1-$E$8^2)^0.5,F66)</f>
        <v>0.707213546250353+23.8592771962435i</v>
      </c>
      <c r="J66" t="str">
        <f>[1]!imdiv(H66,I66)</f>
        <v>0.706379381681824+2.09378122986889E-002i</v>
      </c>
      <c r="L66">
        <f>[1]!imabs(J66)</f>
        <v>0.7066896227121573</v>
      </c>
      <c r="M66">
        <f t="shared" si="4"/>
        <v>-3.015425719536504</v>
      </c>
      <c r="O66">
        <f t="shared" si="7"/>
        <v>0.7075236937028673</v>
      </c>
      <c r="P66">
        <f t="shared" si="6"/>
        <v>-3.005180236296437</v>
      </c>
    </row>
    <row r="67" spans="3:16" ht="12.75">
      <c r="C67">
        <f t="shared" si="9"/>
        <v>2.9600000000000017</v>
      </c>
      <c r="D67">
        <f t="shared" si="8"/>
        <v>0.9866666666666672</v>
      </c>
      <c r="E67">
        <f t="shared" si="2"/>
        <v>1.5498523757709655</v>
      </c>
      <c r="F67">
        <f t="shared" si="3"/>
        <v>47.73950140639736</v>
      </c>
      <c r="H67" s="1" t="str">
        <f>[1]!complex(0,($E$8*F67))</f>
        <v>33.7518274943229i</v>
      </c>
      <c r="I67" t="str">
        <f>[1]!complex((1-$E$8^2)^0.5,F67)</f>
        <v>0.707213546250353+47.7395014063974i</v>
      </c>
      <c r="J67" t="str">
        <f>[1]!imdiv(H67,I67)</f>
        <v>0.706844879391449+1.04712085186617E-002i</v>
      </c>
      <c r="L67">
        <f>[1]!imabs(J67)</f>
        <v>0.7069224354409426</v>
      </c>
      <c r="M67">
        <f t="shared" si="4"/>
        <v>-3.0125647002417324</v>
      </c>
      <c r="O67">
        <f t="shared" si="7"/>
        <v>0.7072910788849569</v>
      </c>
      <c r="P67">
        <f t="shared" si="6"/>
        <v>-3.008036393432905</v>
      </c>
    </row>
    <row r="68" spans="3:16" ht="12.75">
      <c r="C68">
        <f t="shared" si="9"/>
        <v>3.0000000000000018</v>
      </c>
      <c r="D68">
        <f t="shared" si="8"/>
        <v>1.0000000000000007</v>
      </c>
      <c r="E68">
        <f t="shared" si="2"/>
        <v>1.5707963267948977</v>
      </c>
      <c r="F68">
        <f t="shared" si="3"/>
        <v>-953320107168452.2</v>
      </c>
      <c r="H68" s="1" t="str">
        <f>[1]!complex(0,($E$8*F68))</f>
        <v>-673997315768096i</v>
      </c>
      <c r="I68" t="str">
        <f>[1]!complex((1-$E$8^2)^0.5,F68)</f>
        <v>0.707213546250353-953320107168452i</v>
      </c>
      <c r="J68" t="str">
        <f>[1]!imdiv(H68,I68)</f>
        <v>0.707-5.24482777022398E-016i</v>
      </c>
      <c r="L68">
        <f>[1]!imabs(J68)</f>
        <v>0.707</v>
      </c>
      <c r="M68">
        <f t="shared" si="4"/>
        <v>-3.0116117240620124</v>
      </c>
      <c r="O68">
        <f t="shared" si="7"/>
        <v>0.7072135462503529</v>
      </c>
      <c r="P68">
        <f t="shared" si="6"/>
        <v>-3.008988585311569</v>
      </c>
    </row>
    <row r="69" spans="3:16" ht="12.75">
      <c r="C69">
        <f t="shared" si="9"/>
        <v>3.040000000000002</v>
      </c>
      <c r="D69">
        <f t="shared" si="8"/>
        <v>1.0133333333333339</v>
      </c>
      <c r="E69">
        <f t="shared" si="2"/>
        <v>1.5917402778188294</v>
      </c>
      <c r="F69">
        <f t="shared" si="3"/>
        <v>-47.739501406393586</v>
      </c>
      <c r="H69" s="1" t="str">
        <f>[1]!complex(0,($E$8*F69))</f>
        <v>-33.7518274943203i</v>
      </c>
      <c r="I69" t="str">
        <f>[1]!complex((1-$E$8^2)^0.5,F69)</f>
        <v>0.707213546250353-47.7395014063936i</v>
      </c>
      <c r="J69" t="str">
        <f>[1]!imdiv(H69,I69)</f>
        <v>0.706844879391451-1.04712085186625E-002i</v>
      </c>
      <c r="L69">
        <f>[1]!imabs(J69)</f>
        <v>0.7069224354409446</v>
      </c>
      <c r="M69">
        <f t="shared" si="4"/>
        <v>-3.0125647002417075</v>
      </c>
      <c r="O69">
        <f t="shared" si="7"/>
        <v>0.7072910788849549</v>
      </c>
      <c r="P69">
        <f t="shared" si="6"/>
        <v>-3.0080363934329295</v>
      </c>
    </row>
    <row r="70" spans="3:16" ht="12.75">
      <c r="C70">
        <f t="shared" si="9"/>
        <v>3.080000000000002</v>
      </c>
      <c r="D70">
        <f t="shared" si="8"/>
        <v>1.0266666666666673</v>
      </c>
      <c r="E70">
        <f t="shared" si="2"/>
        <v>1.6126842288427614</v>
      </c>
      <c r="F70">
        <f t="shared" si="3"/>
        <v>-23.859277196242434</v>
      </c>
      <c r="H70" s="1" t="str">
        <f>[1]!complex(0,($E$8*F70))</f>
        <v>-16.8685089777434i</v>
      </c>
      <c r="I70" t="str">
        <f>[1]!complex((1-$E$8^2)^0.5,F70)</f>
        <v>0.707213546250353-23.8592771962424i</v>
      </c>
      <c r="J70" t="str">
        <f>[1]!imdiv(H70,I70)</f>
        <v>0.706379381681823-2.09378122986898E-002i</v>
      </c>
      <c r="L70">
        <f>[1]!imabs(J70)</f>
        <v>0.7066896227121563</v>
      </c>
      <c r="M70">
        <f t="shared" si="4"/>
        <v>-3.015425719536516</v>
      </c>
      <c r="O70">
        <f t="shared" si="7"/>
        <v>0.7075236937028683</v>
      </c>
      <c r="P70">
        <f t="shared" si="6"/>
        <v>-3.005180236296425</v>
      </c>
    </row>
    <row r="71" spans="3:16" ht="12.75">
      <c r="C71">
        <f t="shared" si="9"/>
        <v>3.120000000000002</v>
      </c>
      <c r="D71">
        <f t="shared" si="8"/>
        <v>1.0400000000000007</v>
      </c>
      <c r="E71">
        <f t="shared" si="2"/>
        <v>1.6336281798666936</v>
      </c>
      <c r="F71">
        <f t="shared" si="3"/>
        <v>-15.894544843865015</v>
      </c>
      <c r="H71" s="1" t="str">
        <f>[1]!complex(0,($E$8*F71))</f>
        <v>-11.2374432046126i</v>
      </c>
      <c r="I71" t="str">
        <f>[1]!complex((1-$E$8^2)^0.5,F71)</f>
        <v>0.707213546250353-15.894544843865i</v>
      </c>
      <c r="J71" t="str">
        <f>[1]!imdiv(H71,I71)</f>
        <v>0.705603099639407-3.13951783610737E-002i</v>
      </c>
      <c r="L71">
        <f>[1]!imabs(J71)</f>
        <v>0.7063012044765764</v>
      </c>
      <c r="M71">
        <f t="shared" si="4"/>
        <v>-3.0202010626565428</v>
      </c>
      <c r="O71">
        <f t="shared" si="7"/>
        <v>0.7079114411809837</v>
      </c>
      <c r="P71">
        <f t="shared" si="6"/>
        <v>-3.0004213719675787</v>
      </c>
    </row>
    <row r="72" spans="3:16" ht="12.75">
      <c r="C72">
        <f t="shared" si="9"/>
        <v>3.160000000000002</v>
      </c>
      <c r="D72">
        <f t="shared" si="8"/>
        <v>1.053333333333334</v>
      </c>
      <c r="E72">
        <f t="shared" si="2"/>
        <v>1.6545721308906252</v>
      </c>
      <c r="F72">
        <f t="shared" si="3"/>
        <v>-11.908682389100973</v>
      </c>
      <c r="H72" s="1" t="str">
        <f>[1]!complex(0,($E$8*F72))</f>
        <v>-8.41943844909439i</v>
      </c>
      <c r="I72" t="str">
        <f>[1]!complex((1-$E$8^2)^0.5,F72)</f>
        <v>0.707213546250353-11.908682389101i</v>
      </c>
      <c r="J72" t="str">
        <f>[1]!imdiv(H72,I72)</f>
        <v>0.704515355952905-4.18386171527492E-002i</v>
      </c>
      <c r="L72">
        <f>[1]!imabs(J72)</f>
        <v>0.7057565845663099</v>
      </c>
      <c r="M72">
        <f t="shared" si="4"/>
        <v>-3.0269012256478076</v>
      </c>
      <c r="O72">
        <f t="shared" si="7"/>
        <v>0.7084544045605878</v>
      </c>
      <c r="P72">
        <f t="shared" si="6"/>
        <v>-2.993761905788055</v>
      </c>
    </row>
    <row r="73" spans="3:16" ht="12.75">
      <c r="C73">
        <f t="shared" si="9"/>
        <v>3.200000000000002</v>
      </c>
      <c r="D73">
        <f t="shared" si="8"/>
        <v>1.0666666666666673</v>
      </c>
      <c r="E73">
        <f t="shared" si="2"/>
        <v>1.6755160819145574</v>
      </c>
      <c r="F73">
        <f t="shared" si="3"/>
        <v>-9.514364454222497</v>
      </c>
      <c r="H73" s="1" t="str">
        <f>[1]!complex(0,($E$8*F73))</f>
        <v>-6.7266556691353i</v>
      </c>
      <c r="I73" t="str">
        <f>[1]!complex((1-$E$8^2)^0.5,F73)</f>
        <v>0.707213546250353-9.5143644542225i</v>
      </c>
      <c r="J73" t="str">
        <f>[1]!imdiv(H73,I73)</f>
        <v>0.703115205369927-5.22633540269239E-002i</v>
      </c>
      <c r="L73">
        <f>[1]!imabs(J73)</f>
        <v>0.7050549270776981</v>
      </c>
      <c r="M73">
        <f t="shared" si="4"/>
        <v>-3.0355409623695406</v>
      </c>
      <c r="O73">
        <f t="shared" si="7"/>
        <v>0.7091526985096099</v>
      </c>
      <c r="P73">
        <f t="shared" si="6"/>
        <v>-2.9852048032544074</v>
      </c>
    </row>
    <row r="74" spans="3:16" ht="12.75">
      <c r="C74">
        <f t="shared" si="9"/>
        <v>3.240000000000002</v>
      </c>
      <c r="D74">
        <f t="shared" si="8"/>
        <v>1.0800000000000007</v>
      </c>
      <c r="E74">
        <f t="shared" si="2"/>
        <v>1.6964600329384893</v>
      </c>
      <c r="F74">
        <f t="shared" si="3"/>
        <v>-7.915815088305763</v>
      </c>
      <c r="H74" s="1" t="str">
        <f>[1]!complex(0,($E$8*F74))</f>
        <v>-5.59648126743217i</v>
      </c>
      <c r="I74" t="str">
        <f>[1]!complex((1-$E$8^2)^0.5,F74)</f>
        <v>0.707213546250353-7.91581508830576i</v>
      </c>
      <c r="J74" t="str">
        <f>[1]!imdiv(H74,I74)</f>
        <v>0.701401437743298-6.26645004459929E-002i</v>
      </c>
      <c r="L74">
        <f>[1]!imabs(J74)</f>
        <v>0.7041951551129213</v>
      </c>
      <c r="M74">
        <f t="shared" si="4"/>
        <v>-3.046139344332933</v>
      </c>
      <c r="O74">
        <f t="shared" si="7"/>
        <v>0.7100064672349744</v>
      </c>
      <c r="P74">
        <f t="shared" si="6"/>
        <v>-2.974753908106641</v>
      </c>
    </row>
    <row r="75" spans="3:16" ht="12.75">
      <c r="C75">
        <f t="shared" si="9"/>
        <v>3.280000000000002</v>
      </c>
      <c r="D75">
        <f t="shared" si="8"/>
        <v>1.093333333333334</v>
      </c>
      <c r="E75">
        <f t="shared" si="2"/>
        <v>1.717403983962421</v>
      </c>
      <c r="F75">
        <f t="shared" si="3"/>
        <v>-6.771986744102394</v>
      </c>
      <c r="H75" s="1" t="str">
        <f>[1]!complex(0,($E$8*F75))</f>
        <v>-4.78779462808039i</v>
      </c>
      <c r="I75" t="str">
        <f>[1]!complex((1-$E$8^2)^0.5,F75)</f>
        <v>0.707213546250353-6.77198674410239i</v>
      </c>
      <c r="J75" t="str">
        <f>[1]!imdiv(H75,I75)</f>
        <v>0.69937258203823-7.30370248176086E-002i</v>
      </c>
      <c r="L75">
        <f>[1]!imabs(J75)</f>
        <v>0.7031759491770383</v>
      </c>
      <c r="M75">
        <f t="shared" si="4"/>
        <v>-3.058719838273965</v>
      </c>
      <c r="O75">
        <f t="shared" si="7"/>
        <v>0.711015882030051</v>
      </c>
      <c r="P75">
        <f t="shared" si="6"/>
        <v>-2.9624139656866104</v>
      </c>
    </row>
    <row r="76" spans="3:16" ht="12.75">
      <c r="C76">
        <f t="shared" si="9"/>
        <v>3.320000000000002</v>
      </c>
      <c r="D76">
        <f t="shared" si="8"/>
        <v>1.1066666666666674</v>
      </c>
      <c r="E76">
        <f t="shared" si="2"/>
        <v>1.7383479349863533</v>
      </c>
      <c r="F76">
        <f t="shared" si="3"/>
        <v>-5.912355021465759</v>
      </c>
      <c r="H76" s="1" t="str">
        <f>[1]!complex(0,($E$8*F76))</f>
        <v>-4.18003500017629i</v>
      </c>
      <c r="I76" t="str">
        <f>[1]!complex((1-$E$8^2)^0.5,F76)</f>
        <v>0.707213546250353-5.91235502146576i</v>
      </c>
      <c r="J76" t="str">
        <f>[1]!imdiv(H76,I76)</f>
        <v>0.697026911368977-8.33757228771718E-002i</v>
      </c>
      <c r="L76">
        <f>[1]!imabs(J76)</f>
        <v>0.701995745241997</v>
      </c>
      <c r="M76">
        <f t="shared" si="4"/>
        <v>-3.0733104019486883</v>
      </c>
      <c r="O76">
        <f t="shared" si="7"/>
        <v>0.7121811382381122</v>
      </c>
      <c r="P76">
        <f t="shared" si="6"/>
        <v>-2.948190651639699</v>
      </c>
    </row>
    <row r="77" spans="3:16" ht="12.75">
      <c r="C77">
        <f t="shared" si="9"/>
        <v>3.360000000000002</v>
      </c>
      <c r="D77">
        <f t="shared" si="8"/>
        <v>1.1200000000000008</v>
      </c>
      <c r="E77">
        <f t="shared" si="2"/>
        <v>1.7592918860102853</v>
      </c>
      <c r="F77">
        <f t="shared" si="3"/>
        <v>-5.242183581113146</v>
      </c>
      <c r="H77" s="1" t="str">
        <f>[1]!complex(0,($E$8*F77))</f>
        <v>-3.70622379184699i</v>
      </c>
      <c r="I77" t="str">
        <f>[1]!complex((1-$E$8^2)^0.5,F77)</f>
        <v>0.707213546250353-5.24218358111315i</v>
      </c>
      <c r="J77" t="str">
        <f>[1]!imdiv(H77,I77)</f>
        <v>0.694362449150005-9.36751875336233E-002i</v>
      </c>
      <c r="L77">
        <f>[1]!imabs(J77)</f>
        <v>0.7006527324923901</v>
      </c>
      <c r="M77">
        <f t="shared" si="4"/>
        <v>-3.0899435987554162</v>
      </c>
      <c r="O77">
        <f t="shared" si="7"/>
        <v>0.7135024516082248</v>
      </c>
      <c r="P77">
        <f t="shared" si="6"/>
        <v>-2.932090606050606</v>
      </c>
    </row>
    <row r="78" spans="3:16" ht="12.75">
      <c r="C78">
        <f t="shared" si="9"/>
        <v>3.400000000000002</v>
      </c>
      <c r="D78">
        <f t="shared" si="8"/>
        <v>1.133333333333334</v>
      </c>
      <c r="E78">
        <f t="shared" si="2"/>
        <v>1.780235837034217</v>
      </c>
      <c r="F78">
        <f t="shared" si="3"/>
        <v>-4.704630109478433</v>
      </c>
      <c r="H78" s="1" t="str">
        <f>[1]!complex(0,($E$8*F78))</f>
        <v>-3.32617348740125i</v>
      </c>
      <c r="I78" t="str">
        <f>[1]!complex((1-$E$8^2)^0.5,F78)</f>
        <v>0.707213546250353-4.70463010947843i</v>
      </c>
      <c r="J78" t="str">
        <f>[1]!imdiv(H78,I78)</f>
        <v>0.69137697646346-0.103929778099978i</v>
      </c>
      <c r="L78">
        <f>[1]!imabs(J78)</f>
        <v>0.6991448507710447</v>
      </c>
      <c r="M78">
        <f t="shared" si="4"/>
        <v>-3.1086567319133147</v>
      </c>
      <c r="O78">
        <f t="shared" si="7"/>
        <v>0.7149800540157282</v>
      </c>
      <c r="P78">
        <f t="shared" si="6"/>
        <v>-2.9141214731177807</v>
      </c>
    </row>
    <row r="79" spans="3:16" ht="12.75">
      <c r="C79">
        <f t="shared" si="9"/>
        <v>3.440000000000002</v>
      </c>
      <c r="D79">
        <f t="shared" si="8"/>
        <v>1.1466666666666674</v>
      </c>
      <c r="E79">
        <f t="shared" si="2"/>
        <v>1.8011797880581493</v>
      </c>
      <c r="F79">
        <f t="shared" si="3"/>
        <v>-4.263521756678099</v>
      </c>
      <c r="H79" s="1" t="str">
        <f>[1]!complex(0,($E$8*F79))</f>
        <v>-3.01430988197142i</v>
      </c>
      <c r="I79" t="str">
        <f>[1]!complex((1-$E$8^2)^0.5,F79)</f>
        <v>0.707213546250353-4.2635217566781i</v>
      </c>
      <c r="J79" t="str">
        <f>[1]!imdiv(H79,I79)</f>
        <v>0.688068040762222-0.114133588835753i</v>
      </c>
      <c r="L79">
        <f>[1]!imabs(J79)</f>
        <v>0.6974697877463163</v>
      </c>
      <c r="M79">
        <f t="shared" si="4"/>
        <v>-3.1294919990582692</v>
      </c>
      <c r="O79">
        <f t="shared" si="7"/>
        <v>0.7166141885150673</v>
      </c>
      <c r="P79">
        <f t="shared" si="6"/>
        <v>-2.8942919464850214</v>
      </c>
    </row>
    <row r="80" spans="3:16" ht="12.75">
      <c r="C80">
        <f t="shared" si="9"/>
        <v>3.480000000000002</v>
      </c>
      <c r="D80">
        <f t="shared" si="8"/>
        <v>1.1600000000000008</v>
      </c>
      <c r="E80">
        <f t="shared" si="2"/>
        <v>1.8221237390820813</v>
      </c>
      <c r="F80">
        <f t="shared" si="3"/>
        <v>-3.89474285492984</v>
      </c>
      <c r="H80" s="1" t="str">
        <f>[1]!complex(0,($E$8*F80))</f>
        <v>-2.7535831984354i</v>
      </c>
      <c r="I80" t="str">
        <f>[1]!complex((1-$E$8^2)^0.5,F80)</f>
        <v>0.707213546250353-3.89474285492984i</v>
      </c>
      <c r="J80" t="str">
        <f>[1]!imdiv(H80,I80)</f>
        <v>0.684432966046091-0.124280416735452i</v>
      </c>
      <c r="L80">
        <f>[1]!imabs(J80)</f>
        <v>0.6956249758271962</v>
      </c>
      <c r="M80">
        <f t="shared" si="4"/>
        <v>-3.1524966682569397</v>
      </c>
      <c r="O80">
        <f t="shared" si="7"/>
        <v>0.7184051036883109</v>
      </c>
      <c r="P80">
        <f t="shared" si="6"/>
        <v>-2.8726118203618807</v>
      </c>
    </row>
    <row r="81" spans="3:16" ht="12.75">
      <c r="C81">
        <f t="shared" si="9"/>
        <v>3.5200000000000022</v>
      </c>
      <c r="D81">
        <f t="shared" si="8"/>
        <v>1.173333333333334</v>
      </c>
      <c r="E81">
        <f t="shared" si="2"/>
        <v>1.843067690106013</v>
      </c>
      <c r="F81">
        <f t="shared" si="3"/>
        <v>-3.581597535629841</v>
      </c>
      <c r="H81" s="1" t="str">
        <f>[1]!complex(0,($E$8*F81))</f>
        <v>-2.5321894576903i</v>
      </c>
      <c r="I81" t="str">
        <f>[1]!complex((1-$E$8^2)^0.5,F81)</f>
        <v>0.707213546250353-3.58159753562984i</v>
      </c>
      <c r="J81" t="str">
        <f>[1]!imdiv(H81,I81)</f>
        <v>0.680468864667589-0.13436372850583i</v>
      </c>
      <c r="L81">
        <f>[1]!imabs(J81)</f>
        <v>0.6936075888569747</v>
      </c>
      <c r="M81">
        <f t="shared" si="4"/>
        <v>-3.1777232765919945</v>
      </c>
      <c r="O81">
        <f t="shared" si="7"/>
        <v>0.720353047248371</v>
      </c>
      <c r="P81">
        <f t="shared" si="6"/>
        <v>-2.849092046574887</v>
      </c>
    </row>
    <row r="82" spans="3:16" ht="12.75">
      <c r="C82">
        <f t="shared" si="9"/>
        <v>3.5600000000000023</v>
      </c>
      <c r="D82">
        <f aca="true" t="shared" si="10" ref="D82:D113">C82/E$9</f>
        <v>1.1866666666666674</v>
      </c>
      <c r="E82">
        <f t="shared" si="2"/>
        <v>1.864011641129945</v>
      </c>
      <c r="F82">
        <f t="shared" si="3"/>
        <v>-3.3121597957472573</v>
      </c>
      <c r="H82" s="1" t="str">
        <f>[1]!complex(0,($E$8*F82))</f>
        <v>-2.34169697559331i</v>
      </c>
      <c r="I82" t="str">
        <f>[1]!complex((1-$E$8^2)^0.5,F82)</f>
        <v>0.707213546250353-3.31215979574726i</v>
      </c>
      <c r="J82" t="str">
        <f>[1]!imdiv(H82,I82)</f>
        <v>0.676172650943768-0.144376626684933i</v>
      </c>
      <c r="L82">
        <f>[1]!imabs(J82)</f>
        <v>0.6914145386215444</v>
      </c>
      <c r="M82">
        <f t="shared" si="4"/>
        <v>-3.20522985263455</v>
      </c>
      <c r="O82">
        <f t="shared" si="7"/>
        <v>0.7224582588515109</v>
      </c>
      <c r="P82">
        <f t="shared" si="6"/>
        <v>-2.823744797701848</v>
      </c>
    </row>
    <row r="83" spans="3:16" ht="12.75">
      <c r="C83">
        <f aca="true" t="shared" si="11" ref="C83:C118">C82+0.01*(E$12-E$11)</f>
        <v>3.6000000000000023</v>
      </c>
      <c r="D83">
        <f t="shared" si="10"/>
        <v>1.2000000000000008</v>
      </c>
      <c r="E83">
        <f aca="true" t="shared" si="12" ref="E83:E118">D83*PI()/2</f>
        <v>1.8849555921538772</v>
      </c>
      <c r="F83">
        <f aca="true" t="shared" si="13" ref="F83:F118">TAN(E83)</f>
        <v>-3.0776835371752402</v>
      </c>
      <c r="H83" s="1" t="str">
        <f>[1]!complex(0,($E$8*F83))</f>
        <v>-2.17592226078289i</v>
      </c>
      <c r="I83" t="str">
        <f>[1]!complex((1-$E$8^2)^0.5,F83)</f>
        <v>0.707213546250353-3.07768353717524i</v>
      </c>
      <c r="J83" t="str">
        <f>[1]!imdiv(H83,I83)</f>
        <v>0.671541056771061-0.154311814868291i</v>
      </c>
      <c r="L83">
        <f>[1]!imabs(J83)</f>
        <v>0.6890424712143215</v>
      </c>
      <c r="M83">
        <f aca="true" t="shared" si="14" ref="M83:M118">20*LOG(L83)</f>
        <v>-3.23508016429884</v>
      </c>
      <c r="O83">
        <f t="shared" si="7"/>
        <v>0.7247209620694443</v>
      </c>
      <c r="P83">
        <f aca="true" t="shared" si="15" ref="P83:P118">20*LOG(O83)</f>
        <v>-2.796583536448613</v>
      </c>
    </row>
    <row r="84" spans="3:16" ht="12.75">
      <c r="C84">
        <f t="shared" si="11"/>
        <v>3.6400000000000023</v>
      </c>
      <c r="D84">
        <f t="shared" si="10"/>
        <v>1.213333333333334</v>
      </c>
      <c r="E84">
        <f t="shared" si="12"/>
        <v>1.905899543177809</v>
      </c>
      <c r="F84">
        <f t="shared" si="13"/>
        <v>-2.8716088408568976</v>
      </c>
      <c r="H84" s="1" t="str">
        <f>[1]!complex(0,($E$8*F84))</f>
        <v>-2.03022745048583i</v>
      </c>
      <c r="I84" t="str">
        <f>[1]!complex((1-$E$8^2)^0.5,F84)</f>
        <v>0.707213546250353-2.8716088408569i</v>
      </c>
      <c r="J84" t="str">
        <f>[1]!imdiv(H84,I84)</f>
        <v>0.666570649461725-0.164161562022339i</v>
      </c>
      <c r="L84">
        <f>[1]!imabs(J84)</f>
        <v>0.6864877633064118</v>
      </c>
      <c r="M84">
        <f t="shared" si="14"/>
        <v>-3.267343993770041</v>
      </c>
      <c r="O84">
        <f t="shared" si="7"/>
        <v>0.7271413554671196</v>
      </c>
      <c r="P84">
        <f t="shared" si="15"/>
        <v>-2.7676230914325513</v>
      </c>
    </row>
    <row r="85" spans="3:16" ht="12.75">
      <c r="C85">
        <f t="shared" si="11"/>
        <v>3.6800000000000024</v>
      </c>
      <c r="D85">
        <f t="shared" si="10"/>
        <v>1.2266666666666675</v>
      </c>
      <c r="E85">
        <f t="shared" si="12"/>
        <v>1.926843494201741</v>
      </c>
      <c r="F85">
        <f t="shared" si="13"/>
        <v>-2.688918967235928</v>
      </c>
      <c r="H85" s="1" t="str">
        <f>[1]!complex(0,($E$8*F85))</f>
        <v>-1.9010657098358i</v>
      </c>
      <c r="I85" t="str">
        <f>[1]!complex((1-$E$8^2)^0.5,F85)</f>
        <v>0.707213546250353-2.68891896723593i</v>
      </c>
      <c r="J85" t="str">
        <f>[1]!imdiv(H85,I85)</f>
        <v>0.661257852042737-0.173917665882567i</v>
      </c>
      <c r="L85">
        <f>[1]!imabs(J85)</f>
        <v>0.68374651837813</v>
      </c>
      <c r="M85">
        <f t="shared" si="14"/>
        <v>-3.3020974414120356</v>
      </c>
      <c r="O85">
        <f t="shared" si="7"/>
        <v>0.7297196027281887</v>
      </c>
      <c r="P85">
        <f t="shared" si="15"/>
        <v>-2.736879739539419</v>
      </c>
    </row>
    <row r="86" spans="3:16" ht="12.75">
      <c r="C86">
        <f t="shared" si="11"/>
        <v>3.7200000000000024</v>
      </c>
      <c r="D86">
        <f t="shared" si="10"/>
        <v>1.2400000000000009</v>
      </c>
      <c r="E86">
        <f t="shared" si="12"/>
        <v>1.9477874452256732</v>
      </c>
      <c r="F86">
        <f t="shared" si="13"/>
        <v>-2.525711689447295</v>
      </c>
      <c r="H86" s="1" t="str">
        <f>[1]!complex(0,($E$8*F86))</f>
        <v>-1.78567816443924i</v>
      </c>
      <c r="I86" t="str">
        <f>[1]!complex((1-$E$8^2)^0.5,F86)</f>
        <v>0.707213546250353-2.5257116894473i</v>
      </c>
      <c r="J86" t="str">
        <f>[1]!imdiv(H86,I86)</f>
        <v>0.655598966281009-0.183571415454437i</v>
      </c>
      <c r="L86">
        <f>[1]!imabs(J86)</f>
        <v>0.6808145629763461</v>
      </c>
      <c r="M86">
        <f t="shared" si="14"/>
        <v>-3.339423260801237</v>
      </c>
      <c r="O86">
        <f t="shared" si="7"/>
        <v>0.732455821766287</v>
      </c>
      <c r="P86">
        <f t="shared" si="15"/>
        <v>-2.7043712950190386</v>
      </c>
    </row>
    <row r="87" spans="3:16" ht="12.75">
      <c r="C87">
        <f t="shared" si="11"/>
        <v>3.7600000000000025</v>
      </c>
      <c r="D87">
        <f t="shared" si="10"/>
        <v>1.253333333333334</v>
      </c>
      <c r="E87">
        <f t="shared" si="12"/>
        <v>1.968731396249605</v>
      </c>
      <c r="F87">
        <f t="shared" si="13"/>
        <v>-2.3789059945397577</v>
      </c>
      <c r="H87" s="1" t="str">
        <f>[1]!complex(0,($E$8*F87))</f>
        <v>-1.68188653813961i</v>
      </c>
      <c r="I87" t="str">
        <f>[1]!complex((1-$E$8^2)^0.5,F87)</f>
        <v>0.707213546250353-2.37890599453976i</v>
      </c>
      <c r="J87" t="str">
        <f>[1]!imdiv(H87,I87)</f>
        <v>0.649590198722196-0.193113552659181i</v>
      </c>
      <c r="L87">
        <f>[1]!imabs(J87)</f>
        <v>0.6776874430713561</v>
      </c>
      <c r="M87">
        <f t="shared" si="14"/>
        <v>-3.37941122730109</v>
      </c>
      <c r="O87">
        <f t="shared" si="7"/>
        <v>0.735350072756784</v>
      </c>
      <c r="P87">
        <f t="shared" si="15"/>
        <v>-2.670117205478734</v>
      </c>
    </row>
    <row r="88" spans="3:16" ht="12.75">
      <c r="C88">
        <f t="shared" si="11"/>
        <v>3.8000000000000025</v>
      </c>
      <c r="D88">
        <f t="shared" si="10"/>
        <v>1.2666666666666675</v>
      </c>
      <c r="E88">
        <f t="shared" si="12"/>
        <v>1.989675347273537</v>
      </c>
      <c r="F88">
        <f t="shared" si="13"/>
        <v>-2.246036773904209</v>
      </c>
      <c r="H88" s="1" t="str">
        <f>[1]!complex(0,($E$8*F88))</f>
        <v>-1.58794799915028i</v>
      </c>
      <c r="I88" t="str">
        <f>[1]!complex((1-$E$8^2)^0.5,F88)</f>
        <v>0.707213546250353-2.24603677390421i</v>
      </c>
      <c r="J88" t="str">
        <f>[1]!imdiv(H88,I88)</f>
        <v>0.643227690054366-0.202534233194693i</v>
      </c>
      <c r="L88">
        <f>[1]!imabs(J88)</f>
        <v>0.6743604205975006</v>
      </c>
      <c r="M88">
        <f t="shared" si="14"/>
        <v>-3.422158542889367</v>
      </c>
      <c r="O88">
        <f t="shared" si="7"/>
        <v>0.7384023450203568</v>
      </c>
      <c r="P88">
        <f t="shared" si="15"/>
        <v>-2.6341386549250174</v>
      </c>
    </row>
    <row r="89" spans="3:16" ht="12.75">
      <c r="C89">
        <f t="shared" si="11"/>
        <v>3.8400000000000025</v>
      </c>
      <c r="D89">
        <f t="shared" si="10"/>
        <v>1.280000000000001</v>
      </c>
      <c r="E89">
        <f t="shared" si="12"/>
        <v>2.010619298297469</v>
      </c>
      <c r="F89">
        <f t="shared" si="13"/>
        <v>-2.125108173157195</v>
      </c>
      <c r="H89" s="1" t="str">
        <f>[1]!complex(0,($E$8*F89))</f>
        <v>-1.50245147842214i</v>
      </c>
      <c r="I89" t="str">
        <f>[1]!complex((1-$E$8^2)^0.5,F89)</f>
        <v>0.707213546250353-2.12510817315719i</v>
      </c>
      <c r="J89" t="str">
        <f>[1]!imdiv(H89,I89)</f>
        <v>0.636507548131526-0.211822986714341i</v>
      </c>
      <c r="L89">
        <f>[1]!imabs(J89)</f>
        <v>0.6708284702731323</v>
      </c>
      <c r="M89">
        <f t="shared" si="14"/>
        <v>-3.46777028028926</v>
      </c>
      <c r="O89">
        <f t="shared" si="7"/>
        <v>0.7416125426872238</v>
      </c>
      <c r="P89">
        <f t="shared" si="15"/>
        <v>-2.5964586739867856</v>
      </c>
    </row>
    <row r="90" spans="3:16" ht="12.75">
      <c r="C90">
        <f t="shared" si="11"/>
        <v>3.8800000000000026</v>
      </c>
      <c r="D90">
        <f t="shared" si="10"/>
        <v>1.2933333333333341</v>
      </c>
      <c r="E90">
        <f t="shared" si="12"/>
        <v>2.0315632493214006</v>
      </c>
      <c r="F90">
        <f t="shared" si="13"/>
        <v>-2.0144869370915806</v>
      </c>
      <c r="H90" s="1" t="str">
        <f>[1]!complex(0,($E$8*F90))</f>
        <v>-1.42424226452375i</v>
      </c>
      <c r="I90" t="str">
        <f>[1]!complex((1-$E$8^2)^0.5,F90)</f>
        <v>0.707213546250353-2.01448693709158i</v>
      </c>
      <c r="J90" t="str">
        <f>[1]!imdiv(H90,I90)</f>
        <v>0.629425885015594-0.220968676464249i</v>
      </c>
      <c r="L90">
        <f>[1]!imabs(J90)</f>
        <v>0.6670862768083493</v>
      </c>
      <c r="M90">
        <f t="shared" si="14"/>
        <v>-3.516359869835779</v>
      </c>
      <c r="O90">
        <f t="shared" si="7"/>
        <v>0.7449804690688033</v>
      </c>
      <c r="P90">
        <f t="shared" si="15"/>
        <v>-2.5571022574323043</v>
      </c>
    </row>
    <row r="91" spans="3:16" ht="12.75">
      <c r="C91">
        <f t="shared" si="11"/>
        <v>3.9200000000000026</v>
      </c>
      <c r="D91">
        <f t="shared" si="10"/>
        <v>1.3066666666666675</v>
      </c>
      <c r="E91">
        <f t="shared" si="12"/>
        <v>2.052507200345333</v>
      </c>
      <c r="F91">
        <f t="shared" si="13"/>
        <v>-1.9128235772661797</v>
      </c>
      <c r="H91" s="1" t="str">
        <f>[1]!complex(0,($E$8*F91))</f>
        <v>-1.35236626912719i</v>
      </c>
      <c r="I91" t="str">
        <f>[1]!complex((1-$E$8^2)^0.5,F91)</f>
        <v>0.707213546250353-1.91282357726618i</v>
      </c>
      <c r="J91" t="str">
        <f>[1]!imdiv(H91,I91)</f>
        <v>0.621978858418016-0.229959458562937i</v>
      </c>
      <c r="L91">
        <f>[1]!imabs(J91)</f>
        <v>0.6631282326228749</v>
      </c>
      <c r="M91">
        <f t="shared" si="14"/>
        <v>-3.568049632943377</v>
      </c>
      <c r="O91">
        <f t="shared" si="7"/>
        <v>0.748505809662465</v>
      </c>
      <c r="P91">
        <f t="shared" si="15"/>
        <v>-2.5160964890623045</v>
      </c>
    </row>
    <row r="92" spans="3:16" ht="12.75">
      <c r="C92">
        <f t="shared" si="11"/>
        <v>3.9600000000000026</v>
      </c>
      <c r="D92">
        <f t="shared" si="10"/>
        <v>1.320000000000001</v>
      </c>
      <c r="E92">
        <f t="shared" si="12"/>
        <v>2.073451151369265</v>
      </c>
      <c r="F92">
        <f t="shared" si="13"/>
        <v>-1.8189932472810597</v>
      </c>
      <c r="H92" s="1" t="str">
        <f>[1]!complex(0,($E$8*F92))</f>
        <v>-1.28602822582771i</v>
      </c>
      <c r="I92" t="str">
        <f>[1]!complex((1-$E$8^2)^0.5,F92)</f>
        <v>0.707213546250353-1.81899324728106i</v>
      </c>
      <c r="J92" t="str">
        <f>[1]!imdiv(H92,I92)</f>
        <v>0.614162717943396-0.238782741156813i</v>
      </c>
      <c r="L92">
        <f>[1]!imabs(J92)</f>
        <v>0.6589484362118033</v>
      </c>
      <c r="M92">
        <f t="shared" si="14"/>
        <v>-3.6229713665366567</v>
      </c>
      <c r="O92">
        <f t="shared" si="7"/>
        <v>0.7521881137149263</v>
      </c>
      <c r="P92">
        <f t="shared" si="15"/>
        <v>-2.473470674023642</v>
      </c>
    </row>
    <row r="93" spans="3:16" ht="12.75">
      <c r="C93">
        <f t="shared" si="11"/>
        <v>4.000000000000003</v>
      </c>
      <c r="D93">
        <f t="shared" si="10"/>
        <v>1.3333333333333341</v>
      </c>
      <c r="E93">
        <f t="shared" si="12"/>
        <v>2.0943951023931966</v>
      </c>
      <c r="F93">
        <f t="shared" si="13"/>
        <v>-1.732050807568873</v>
      </c>
      <c r="H93" s="1" t="str">
        <f>[1]!complex(0,($E$8*F93))</f>
        <v>-1.22455992095119i</v>
      </c>
      <c r="I93" t="str">
        <f>[1]!complex((1-$E$8^2)^0.5,F93)</f>
        <v>0.707213546250353-1.73205080756887i</v>
      </c>
      <c r="J93" t="str">
        <f>[1]!imdiv(H93,I93)</f>
        <v>0.605973856556473-0.247425143741498i</v>
      </c>
      <c r="L93">
        <f>[1]!imabs(J93)</f>
        <v>0.6545406913137073</v>
      </c>
      <c r="M93">
        <f t="shared" si="14"/>
        <v>-3.6812669833744067</v>
      </c>
      <c r="O93">
        <f aca="true" t="shared" si="16" ref="O93:O118">(1-L93^2)^0.5</f>
        <v>0.7560267742709739</v>
      </c>
      <c r="P93">
        <f t="shared" si="15"/>
        <v>-2.4292564785409394</v>
      </c>
    </row>
    <row r="94" spans="3:16" ht="12.75">
      <c r="C94">
        <f t="shared" si="11"/>
        <v>4.040000000000003</v>
      </c>
      <c r="D94">
        <f t="shared" si="10"/>
        <v>1.3466666666666676</v>
      </c>
      <c r="E94">
        <f t="shared" si="12"/>
        <v>2.1153390534171286</v>
      </c>
      <c r="F94">
        <f t="shared" si="13"/>
        <v>-1.6511962594297729</v>
      </c>
      <c r="H94" s="1" t="str">
        <f>[1]!complex(0,($E$8*F94))</f>
        <v>-1.16739575541685i</v>
      </c>
      <c r="I94" t="str">
        <f>[1]!complex((1-$E$8^2)^0.5,F94)</f>
        <v>0.707213546250353-1.65119625942977i</v>
      </c>
      <c r="J94" t="str">
        <f>[1]!imdiv(H94,I94)</f>
        <v>0.597408867709479-0.255872457002861i</v>
      </c>
      <c r="L94">
        <f>[1]!imabs(J94)</f>
        <v>0.6498985070536805</v>
      </c>
      <c r="M94">
        <f t="shared" si="14"/>
        <v>-3.7430892138542378</v>
      </c>
      <c r="O94">
        <f t="shared" si="16"/>
        <v>0.7600210066369201</v>
      </c>
      <c r="P94">
        <f t="shared" si="15"/>
        <v>-2.3834880770047557</v>
      </c>
    </row>
    <row r="95" spans="3:16" ht="12.75">
      <c r="C95">
        <f t="shared" si="11"/>
        <v>4.080000000000003</v>
      </c>
      <c r="D95">
        <f t="shared" si="10"/>
        <v>1.360000000000001</v>
      </c>
      <c r="E95">
        <f t="shared" si="12"/>
        <v>2.136283004441061</v>
      </c>
      <c r="F95">
        <f t="shared" si="13"/>
        <v>-1.5757478599686454</v>
      </c>
      <c r="H95" s="1" t="str">
        <f>[1]!complex(0,($E$8*F95))</f>
        <v>-1.11405373699783i</v>
      </c>
      <c r="I95" t="str">
        <f>[1]!complex((1-$E$8^2)^0.5,F95)</f>
        <v>0.707213546250353-1.57574785996865i</v>
      </c>
      <c r="J95" t="str">
        <f>[1]!imdiv(H95,I95)</f>
        <v>0.588464608578317-0.264109603603572i</v>
      </c>
      <c r="L95">
        <f>[1]!imabs(J95)</f>
        <v>0.6450150992533955</v>
      </c>
      <c r="M95">
        <f t="shared" si="14"/>
        <v>-3.808602375645748</v>
      </c>
      <c r="O95">
        <f t="shared" si="16"/>
        <v>0.7641698251927593</v>
      </c>
      <c r="P95">
        <f t="shared" si="15"/>
        <v>-2.3362023062839885</v>
      </c>
    </row>
    <row r="96" spans="3:16" ht="12.75">
      <c r="C96">
        <f t="shared" si="11"/>
        <v>4.120000000000003</v>
      </c>
      <c r="D96">
        <f t="shared" si="10"/>
        <v>1.3733333333333342</v>
      </c>
      <c r="E96">
        <f t="shared" si="12"/>
        <v>2.1572269554649925</v>
      </c>
      <c r="F96">
        <f t="shared" si="13"/>
        <v>-1.5051209976895312</v>
      </c>
      <c r="H96" s="1" t="str">
        <f>[1]!complex(0,($E$8*F96))</f>
        <v>-1.0641205453665i</v>
      </c>
      <c r="I96" t="str">
        <f>[1]!complex((1-$E$8^2)^0.5,F96)</f>
        <v>0.707213546250353-1.50512099768953i</v>
      </c>
      <c r="J96" t="str">
        <f>[1]!imdiv(H96,I96)</f>
        <v>0.579138269861836-0.272120600421501i</v>
      </c>
      <c r="L96">
        <f>[1]!imabs(J96)</f>
        <v>0.6398833931212147</v>
      </c>
      <c r="M96">
        <f t="shared" si="14"/>
        <v>-3.877983218384306</v>
      </c>
      <c r="O96">
        <f t="shared" si="16"/>
        <v>0.7684720184936346</v>
      </c>
      <c r="P96">
        <f t="shared" si="15"/>
        <v>-2.287438827046585</v>
      </c>
    </row>
    <row r="97" spans="3:16" ht="12.75">
      <c r="C97">
        <f t="shared" si="11"/>
        <v>4.160000000000003</v>
      </c>
      <c r="D97">
        <f t="shared" si="10"/>
        <v>1.3866666666666676</v>
      </c>
      <c r="E97">
        <f t="shared" si="12"/>
        <v>2.1781709064889245</v>
      </c>
      <c r="F97">
        <f t="shared" si="13"/>
        <v>-1.4388114382234998</v>
      </c>
      <c r="H97" s="1" t="str">
        <f>[1]!complex(0,($E$8*F97))</f>
        <v>-1.01723968682401i</v>
      </c>
      <c r="I97" t="str">
        <f>[1]!complex((1-$E$8^2)^0.5,F97)</f>
        <v>0.707213546250353-1.4388114382235i</v>
      </c>
      <c r="J97" t="str">
        <f>[1]!imdiv(H97,I97)</f>
        <v>0.569427452596773-0.27988852283555i</v>
      </c>
      <c r="L97">
        <f>[1]!imabs(J97)</f>
        <v>0.6344960275572388</v>
      </c>
      <c r="M97">
        <f t="shared" si="14"/>
        <v>-3.9514218516966855</v>
      </c>
      <c r="O97">
        <f t="shared" si="16"/>
        <v>0.7729261226107471</v>
      </c>
      <c r="P97">
        <f t="shared" si="15"/>
        <v>-2.237240291770227</v>
      </c>
    </row>
    <row r="98" spans="3:16" ht="12.75">
      <c r="C98">
        <f t="shared" si="11"/>
        <v>4.200000000000003</v>
      </c>
      <c r="D98">
        <f t="shared" si="10"/>
        <v>1.400000000000001</v>
      </c>
      <c r="E98">
        <f t="shared" si="12"/>
        <v>2.199114857512857</v>
      </c>
      <c r="F98">
        <f t="shared" si="13"/>
        <v>-1.3763819204711687</v>
      </c>
      <c r="H98" s="1" t="str">
        <f>[1]!complex(0,($E$8*F98))</f>
        <v>-0.973102017773116i</v>
      </c>
      <c r="I98" t="str">
        <f>[1]!complex((1-$E$8^2)^0.5,F98)</f>
        <v>0.707213546250353-1.37638192047117i</v>
      </c>
      <c r="J98" t="str">
        <f>[1]!imdiv(H98,I98)</f>
        <v>0.55933025243066-0.287395471753349i</v>
      </c>
      <c r="L98">
        <f>[1]!imabs(J98)</f>
        <v>0.6288453613317633</v>
      </c>
      <c r="M98">
        <f t="shared" si="14"/>
        <v>-4.02912276604186</v>
      </c>
      <c r="O98">
        <f t="shared" si="16"/>
        <v>0.7775303926738325</v>
      </c>
      <c r="P98">
        <f t="shared" si="15"/>
        <v>-2.1856525190113314</v>
      </c>
    </row>
    <row r="99" spans="3:16" ht="12.75">
      <c r="C99">
        <f t="shared" si="11"/>
        <v>4.240000000000003</v>
      </c>
      <c r="D99">
        <f t="shared" si="10"/>
        <v>1.4133333333333342</v>
      </c>
      <c r="E99">
        <f t="shared" si="12"/>
        <v>2.2200588085367885</v>
      </c>
      <c r="F99">
        <f t="shared" si="13"/>
        <v>-1.3174513465927065</v>
      </c>
      <c r="H99" s="1" t="str">
        <f>[1]!complex(0,($E$8*F99))</f>
        <v>-0.931438102041043i</v>
      </c>
      <c r="I99" t="str">
        <f>[1]!complex((1-$E$8^2)^0.5,F99)</f>
        <v>0.707213546250353-1.31745134659271i</v>
      </c>
      <c r="J99" t="str">
        <f>[1]!imdiv(H99,I99)</f>
        <v>0.548845351772779-0.294622544182838i</v>
      </c>
      <c r="L99">
        <f>[1]!imabs(J99)</f>
        <v>0.6229234814191499</v>
      </c>
      <c r="M99">
        <f t="shared" si="14"/>
        <v>-4.111305957294672</v>
      </c>
      <c r="O99">
        <f t="shared" si="16"/>
        <v>0.7822827725935463</v>
      </c>
      <c r="P99">
        <f t="shared" si="15"/>
        <v>-2.132724673359992</v>
      </c>
    </row>
    <row r="100" spans="3:16" ht="12.75">
      <c r="C100">
        <f t="shared" si="11"/>
        <v>4.280000000000003</v>
      </c>
      <c r="D100">
        <f t="shared" si="10"/>
        <v>1.4266666666666676</v>
      </c>
      <c r="E100">
        <f t="shared" si="12"/>
        <v>2.2410027595607205</v>
      </c>
      <c r="F100">
        <f t="shared" si="13"/>
        <v>-1.2616859984184399</v>
      </c>
      <c r="H100" s="1" t="str">
        <f>[1]!complex(0,($E$8*F100))</f>
        <v>-0.892012000881837i</v>
      </c>
      <c r="I100" t="str">
        <f>[1]!complex((1-$E$8^2)^0.5,F100)</f>
        <v>0.707213546250353-1.26168599841844i</v>
      </c>
      <c r="J100" t="str">
        <f>[1]!imdiv(H100,I100)</f>
        <v>0.537972120208222-0.301549808267031i</v>
      </c>
      <c r="L100">
        <f>[1]!imabs(J100)</f>
        <v>0.6167222137941951</v>
      </c>
      <c r="M100">
        <f t="shared" si="14"/>
        <v>-4.198208167699142</v>
      </c>
      <c r="O100">
        <f t="shared" si="16"/>
        <v>0.7871808629614843</v>
      </c>
      <c r="P100">
        <f t="shared" si="15"/>
        <v>-2.078509450356748</v>
      </c>
    </row>
    <row r="101" spans="3:16" ht="12.75">
      <c r="C101">
        <f t="shared" si="11"/>
        <v>4.320000000000003</v>
      </c>
      <c r="D101">
        <f t="shared" si="10"/>
        <v>1.440000000000001</v>
      </c>
      <c r="E101">
        <f t="shared" si="12"/>
        <v>2.261946710584653</v>
      </c>
      <c r="F101">
        <f t="shared" si="13"/>
        <v>-1.2087923504096048</v>
      </c>
      <c r="H101" s="1" t="str">
        <f>[1]!complex(0,($E$8*F101))</f>
        <v>-0.85461619173959i</v>
      </c>
      <c r="I101" t="str">
        <f>[1]!complex((1-$E$8^2)^0.5,F101)</f>
        <v>0.707213546250353-1.2087923504096i</v>
      </c>
      <c r="J101" t="str">
        <f>[1]!imdiv(H101,I101)</f>
        <v>0.526710723508068-0.308156283826588i</v>
      </c>
      <c r="L101">
        <f>[1]!imabs(J101)</f>
        <v>0.6102331370224048</v>
      </c>
      <c r="M101">
        <f t="shared" si="14"/>
        <v>-4.290084257856759</v>
      </c>
      <c r="O101">
        <f t="shared" si="16"/>
        <v>0.7922218871501815</v>
      </c>
      <c r="P101">
        <f t="shared" si="15"/>
        <v>-2.023063265465096</v>
      </c>
    </row>
    <row r="102" spans="3:16" ht="12.75">
      <c r="C102">
        <f t="shared" si="11"/>
        <v>4.360000000000003</v>
      </c>
      <c r="D102">
        <f t="shared" si="10"/>
        <v>1.4533333333333343</v>
      </c>
      <c r="E102">
        <f t="shared" si="12"/>
        <v>2.2828906616085844</v>
      </c>
      <c r="F102">
        <f t="shared" si="13"/>
        <v>-1.1585111504430265</v>
      </c>
      <c r="H102" s="1" t="str">
        <f>[1]!complex(0,($E$8*F102))</f>
        <v>-0.81906738336322i</v>
      </c>
      <c r="I102" t="str">
        <f>[1]!complex((1-$E$8^2)^0.5,F102)</f>
        <v>0.707213546250353-1.15851115044303i</v>
      </c>
      <c r="J102" t="str">
        <f>[1]!imdiv(H102,I102)</f>
        <v>0.515062241497837-0.314419929588113i</v>
      </c>
      <c r="L102">
        <f>[1]!imabs(J102)</f>
        <v>0.6034475990000873</v>
      </c>
      <c r="M102">
        <f t="shared" si="14"/>
        <v>-4.387208726847596</v>
      </c>
      <c r="O102">
        <f t="shared" si="16"/>
        <v>0.7974026556646459</v>
      </c>
      <c r="P102">
        <f t="shared" si="15"/>
        <v>-1.966446445993658</v>
      </c>
    </row>
    <row r="103" spans="3:16" ht="12.75">
      <c r="C103">
        <f t="shared" si="11"/>
        <v>4.400000000000003</v>
      </c>
      <c r="D103">
        <f t="shared" si="10"/>
        <v>1.4666666666666677</v>
      </c>
      <c r="E103">
        <f t="shared" si="12"/>
        <v>2.3038346126325164</v>
      </c>
      <c r="F103">
        <f t="shared" si="13"/>
        <v>-1.1106125148291897</v>
      </c>
      <c r="H103" s="1" t="str">
        <f>[1]!complex(0,($E$8*F103))</f>
        <v>-0.785203047984237i</v>
      </c>
      <c r="I103" t="str">
        <f>[1]!complex((1-$E$8^2)^0.5,F103)</f>
        <v>0.707213546250353-1.11061251482919i</v>
      </c>
      <c r="J103" t="str">
        <f>[1]!imdiv(H103,I103)</f>
        <v>0.503028794952773-0.320317638415326i</v>
      </c>
      <c r="L103">
        <f>[1]!imabs(J103)</f>
        <v>0.596356737223292</v>
      </c>
      <c r="M103">
        <f t="shared" si="14"/>
        <v>-4.48987740051423</v>
      </c>
      <c r="O103">
        <f t="shared" si="16"/>
        <v>0.8027195288320756</v>
      </c>
      <c r="P103">
        <f t="shared" si="15"/>
        <v>-1.9087234246344684</v>
      </c>
    </row>
    <row r="104" spans="3:16" ht="12.75">
      <c r="C104">
        <f t="shared" si="11"/>
        <v>4.440000000000003</v>
      </c>
      <c r="D104">
        <f t="shared" si="10"/>
        <v>1.480000000000001</v>
      </c>
      <c r="E104">
        <f t="shared" si="12"/>
        <v>2.3247785636564484</v>
      </c>
      <c r="F104">
        <f t="shared" si="13"/>
        <v>-1.064891840324789</v>
      </c>
      <c r="H104" s="1" t="str">
        <f>[1]!complex(0,($E$8*F104))</f>
        <v>-0.752878531109626i</v>
      </c>
      <c r="I104" t="str">
        <f>[1]!complex((1-$E$8^2)^0.5,F104)</f>
        <v>0.707213546250353-1.06489184032479i</v>
      </c>
      <c r="J104" t="str">
        <f>[1]!imdiv(H104,I104)</f>
        <v>0.490613681568957-0.32582524200345i</v>
      </c>
      <c r="L104">
        <f>[1]!imabs(J104)</f>
        <v>0.588951502985817</v>
      </c>
      <c r="M104">
        <f t="shared" si="14"/>
        <v>-4.598409311483628</v>
      </c>
      <c r="O104">
        <f t="shared" si="16"/>
        <v>0.8081683779576798</v>
      </c>
      <c r="P104">
        <f t="shared" si="15"/>
        <v>-1.8499629330310077</v>
      </c>
    </row>
    <row r="105" spans="3:16" ht="12.75">
      <c r="C105">
        <f t="shared" si="11"/>
        <v>4.480000000000003</v>
      </c>
      <c r="D105">
        <f t="shared" si="10"/>
        <v>1.4933333333333343</v>
      </c>
      <c r="E105">
        <f t="shared" si="12"/>
        <v>2.3457225146803804</v>
      </c>
      <c r="F105">
        <f t="shared" si="13"/>
        <v>-1.021166378545101</v>
      </c>
      <c r="H105" s="1" t="str">
        <f>[1]!complex(0,($E$8*F105))</f>
        <v>-0.721964629631386i</v>
      </c>
      <c r="I105" t="str">
        <f>[1]!complex((1-$E$8^2)^0.5,F105)</f>
        <v>0.707213546250353-1.0211663785451i</v>
      </c>
      <c r="J105" t="str">
        <f>[1]!imdiv(H105,I105)</f>
        <v>0.477821520910232-0.330917526641559i</v>
      </c>
      <c r="L105">
        <f>[1]!imabs(J105)</f>
        <v>0.581222689924898</v>
      </c>
      <c r="M105">
        <f t="shared" si="14"/>
        <v>-4.713148798807512</v>
      </c>
      <c r="O105">
        <f t="shared" si="16"/>
        <v>0.8137445451224026</v>
      </c>
      <c r="P105">
        <f t="shared" si="15"/>
        <v>-1.790238193511722</v>
      </c>
    </row>
    <row r="106" spans="3:16" ht="12.75">
      <c r="C106">
        <f t="shared" si="11"/>
        <v>4.520000000000003</v>
      </c>
      <c r="D106">
        <f t="shared" si="10"/>
        <v>1.5066666666666677</v>
      </c>
      <c r="E106">
        <f t="shared" si="12"/>
        <v>2.3666664657043124</v>
      </c>
      <c r="F106">
        <f t="shared" si="13"/>
        <v>-0.9792723507257812</v>
      </c>
      <c r="H106" s="1" t="str">
        <f>[1]!complex(0,($E$8*F106))</f>
        <v>-0.692345551963127i</v>
      </c>
      <c r="I106" t="str">
        <f>[1]!complex((1-$E$8^2)^0.5,F106)</f>
        <v>0.707213546250353-0.979272350725781i</v>
      </c>
      <c r="J106" t="str">
        <f>[1]!imdiv(H106,I106)</f>
        <v>0.464658408048599-0.335568261789015i</v>
      </c>
      <c r="L106">
        <f>[1]!imabs(J106)</f>
        <v>0.5731609673471835</v>
      </c>
      <c r="M106">
        <f t="shared" si="14"/>
        <v>-4.834467860362291</v>
      </c>
      <c r="O106">
        <f t="shared" si="16"/>
        <v>0.8194428018535771</v>
      </c>
      <c r="P106">
        <f t="shared" si="15"/>
        <v>-1.7296271068191829</v>
      </c>
    </row>
    <row r="107" spans="3:16" ht="12.75">
      <c r="C107">
        <f t="shared" si="11"/>
        <v>4.560000000000003</v>
      </c>
      <c r="D107">
        <f t="shared" si="10"/>
        <v>1.5200000000000011</v>
      </c>
      <c r="E107">
        <f t="shared" si="12"/>
        <v>2.3876104167282444</v>
      </c>
      <c r="F107">
        <f t="shared" si="13"/>
        <v>-0.9390625058174895</v>
      </c>
      <c r="H107" s="1" t="str">
        <f>[1]!complex(0,($E$8*F107))</f>
        <v>-0.663917191612965i</v>
      </c>
      <c r="I107" t="str">
        <f>[1]!complex((1-$E$8^2)^0.5,F107)</f>
        <v>0.707213546250353-0.93906250581749i</v>
      </c>
      <c r="J107" t="str">
        <f>[1]!imdiv(H107,I107)</f>
        <v>0.45113207539681-0.339750243346067i</v>
      </c>
      <c r="L107">
        <f>[1]!imabs(J107)</f>
        <v>0.5647569187761623</v>
      </c>
      <c r="M107">
        <f t="shared" si="14"/>
        <v>-4.962768797602078</v>
      </c>
      <c r="O107">
        <f t="shared" si="16"/>
        <v>0.8252573069621711</v>
      </c>
      <c r="P107">
        <f t="shared" si="15"/>
        <v>-1.66821243333559</v>
      </c>
    </row>
    <row r="108" spans="3:16" ht="12.75">
      <c r="C108">
        <f t="shared" si="11"/>
        <v>4.600000000000003</v>
      </c>
      <c r="D108">
        <f t="shared" si="10"/>
        <v>1.5333333333333343</v>
      </c>
      <c r="E108">
        <f t="shared" si="12"/>
        <v>2.4085543677521764</v>
      </c>
      <c r="F108">
        <f t="shared" si="13"/>
        <v>-0.9004040442978372</v>
      </c>
      <c r="H108" s="1" t="str">
        <f>[1]!complex(0,($E$8*F108))</f>
        <v>-0.636585659318571i</v>
      </c>
      <c r="I108" t="str">
        <f>[1]!complex((1-$E$8^2)^0.5,F108)</f>
        <v>0.707213546250353-0.900404044297837i</v>
      </c>
      <c r="J108" t="str">
        <f>[1]!imdiv(H108,I108)</f>
        <v>0.437252061973023-0.343435353618795i</v>
      </c>
      <c r="L108">
        <f>[1]!imabs(J108)</f>
        <v>0.5560010861634419</v>
      </c>
      <c r="M108">
        <f t="shared" si="14"/>
        <v>-5.098487200217537</v>
      </c>
      <c r="O108">
        <f t="shared" si="16"/>
        <v>0.8311815639107215</v>
      </c>
      <c r="P108">
        <f t="shared" si="15"/>
        <v>-1.60608196495207</v>
      </c>
    </row>
    <row r="109" spans="3:16" ht="12.75">
      <c r="C109">
        <f t="shared" si="11"/>
        <v>4.640000000000003</v>
      </c>
      <c r="D109">
        <f t="shared" si="10"/>
        <v>1.5466666666666677</v>
      </c>
      <c r="E109">
        <f t="shared" si="12"/>
        <v>2.4294983187761083</v>
      </c>
      <c r="F109">
        <f t="shared" si="13"/>
        <v>-0.8631768452272417</v>
      </c>
      <c r="H109" s="1" t="str">
        <f>[1]!complex(0,($E$8*F109))</f>
        <v>-0.61026602957566i</v>
      </c>
      <c r="I109" t="str">
        <f>[1]!complex((1-$E$8^2)^0.5,F109)</f>
        <v>0.707213546250353-0.863176845227242i</v>
      </c>
      <c r="J109" t="str">
        <f>[1]!imdiv(H109,I109)</f>
        <v>0.423029889035956-0.346594640077783i</v>
      </c>
      <c r="L109">
        <f>[1]!imabs(J109)</f>
        <v>0.5468840201984523</v>
      </c>
      <c r="M109">
        <f t="shared" si="14"/>
        <v>-5.242095328119757</v>
      </c>
      <c r="O109">
        <f t="shared" si="16"/>
        <v>0.8372083781541958</v>
      </c>
      <c r="P109">
        <f t="shared" si="15"/>
        <v>-1.5433286843562346</v>
      </c>
    </row>
    <row r="110" spans="3:16" ht="12.75">
      <c r="C110">
        <f t="shared" si="11"/>
        <v>4.680000000000003</v>
      </c>
      <c r="D110">
        <f t="shared" si="10"/>
        <v>1.5600000000000012</v>
      </c>
      <c r="E110">
        <f t="shared" si="12"/>
        <v>2.4504422698000403</v>
      </c>
      <c r="F110">
        <f t="shared" si="13"/>
        <v>-0.8272719459724729</v>
      </c>
      <c r="H110" s="1" t="str">
        <f>[1]!complex(0,($E$8*F110))</f>
        <v>-0.584881265802538i</v>
      </c>
      <c r="I110" t="str">
        <f>[1]!complex((1-$E$8^2)^0.5,F110)</f>
        <v>0.707213546250353-0.827271945972473i</v>
      </c>
      <c r="J110" t="str">
        <f>[1]!imdiv(H110,I110)</f>
        <v>0.408479240683131-0.349198415079316i</v>
      </c>
      <c r="L110">
        <f>[1]!imabs(J110)</f>
        <v>0.5373963371320776</v>
      </c>
      <c r="M110">
        <f t="shared" si="14"/>
        <v>-5.394105960466681</v>
      </c>
      <c r="O110">
        <f t="shared" si="16"/>
        <v>0.8433298149816751</v>
      </c>
      <c r="P110">
        <f t="shared" si="15"/>
        <v>-1.4800509081234816</v>
      </c>
    </row>
    <row r="111" spans="3:16" ht="12.75">
      <c r="C111">
        <f t="shared" si="11"/>
        <v>4.720000000000003</v>
      </c>
      <c r="D111">
        <f t="shared" si="10"/>
        <v>1.5733333333333344</v>
      </c>
      <c r="E111">
        <f t="shared" si="12"/>
        <v>2.4713862208239723</v>
      </c>
      <c r="F111">
        <f t="shared" si="13"/>
        <v>-0.7925902334285417</v>
      </c>
      <c r="H111" s="1" t="str">
        <f>[1]!complex(0,($E$8*F111))</f>
        <v>-0.560361295033979i</v>
      </c>
      <c r="I111" t="str">
        <f>[1]!complex((1-$E$8^2)^0.5,F111)</f>
        <v>0.707213546250353-0.792590233428542i</v>
      </c>
      <c r="J111" t="str">
        <f>[1]!imdiv(H111,I111)</f>
        <v>0.393616147614033-0.351216378747645i</v>
      </c>
      <c r="L111">
        <f>[1]!imabs(J111)</f>
        <v>0.5275287824973359</v>
      </c>
      <c r="M111">
        <f t="shared" si="14"/>
        <v>-5.555076796861176</v>
      </c>
      <c r="O111">
        <f t="shared" si="16"/>
        <v>0.8495371584791794</v>
      </c>
      <c r="P111">
        <f t="shared" si="15"/>
        <v>-1.416352409600206</v>
      </c>
    </row>
    <row r="112" spans="3:16" ht="12.75">
      <c r="C112">
        <f t="shared" si="11"/>
        <v>4.760000000000003</v>
      </c>
      <c r="D112">
        <f t="shared" si="10"/>
        <v>1.5866666666666678</v>
      </c>
      <c r="E112">
        <f t="shared" si="12"/>
        <v>2.4923301718479043</v>
      </c>
      <c r="F112">
        <f t="shared" si="13"/>
        <v>-0.7590413130521065</v>
      </c>
      <c r="H112" s="1" t="str">
        <f>[1]!complex(0,($E$8*F112))</f>
        <v>-0.536642208327839i</v>
      </c>
      <c r="I112" t="str">
        <f>[1]!complex((1-$E$8^2)^0.5,F112)</f>
        <v>0.707213546250353-0.759041313052107i</v>
      </c>
      <c r="J112" t="str">
        <f>[1]!imdiv(H112,I112)</f>
        <v>0.378459171825137-0.352617767195306i</v>
      </c>
      <c r="L112">
        <f>[1]!imabs(J112)</f>
        <v>0.5172723020618556</v>
      </c>
      <c r="M112">
        <f t="shared" si="14"/>
        <v>-5.725615515280379</v>
      </c>
      <c r="O112">
        <f t="shared" si="16"/>
        <v>0.8558208723323055</v>
      </c>
      <c r="P112">
        <f t="shared" si="15"/>
        <v>-1.3523425171677925</v>
      </c>
    </row>
    <row r="113" spans="3:16" ht="12.75">
      <c r="C113">
        <f t="shared" si="11"/>
        <v>4.800000000000003</v>
      </c>
      <c r="D113">
        <f t="shared" si="10"/>
        <v>1.6000000000000012</v>
      </c>
      <c r="E113">
        <f t="shared" si="12"/>
        <v>2.5132741228718363</v>
      </c>
      <c r="F113">
        <f t="shared" si="13"/>
        <v>-0.7265425280053583</v>
      </c>
      <c r="H113" s="1" t="str">
        <f>[1]!complex(0,($E$8*F113))</f>
        <v>-0.513665567299788i</v>
      </c>
      <c r="I113" t="str">
        <f>[1]!complex((1-$E$8^2)^0.5,F113)</f>
        <v>0.707213546250353-0.726542528005358i</v>
      </c>
      <c r="J113" t="str">
        <f>[1]!imdiv(H113,I113)</f>
        <v>0.36302958952818-0.353371528173146i</v>
      </c>
      <c r="L113">
        <f>[1]!imabs(J113)</f>
        <v>0.5066181202803778</v>
      </c>
      <c r="M113">
        <f t="shared" si="14"/>
        <v>-5.9063856159373875</v>
      </c>
      <c r="O113">
        <f t="shared" si="16"/>
        <v>0.8621705632898728</v>
      </c>
      <c r="P113">
        <f t="shared" si="15"/>
        <v>-1.2881361830876106</v>
      </c>
    </row>
    <row r="114" spans="3:16" ht="12.75">
      <c r="C114">
        <f t="shared" si="11"/>
        <v>4.840000000000003</v>
      </c>
      <c r="D114">
        <f>C114/E$9</f>
        <v>1.6133333333333344</v>
      </c>
      <c r="E114">
        <f t="shared" si="12"/>
        <v>2.5342180738957683</v>
      </c>
      <c r="F114">
        <f t="shared" si="13"/>
        <v>-0.6950181055237464</v>
      </c>
      <c r="H114" s="1" t="str">
        <f>[1]!complex(0,($E$8*F114))</f>
        <v>-0.491377800605289i</v>
      </c>
      <c r="I114" t="str">
        <f>[1]!complex((1-$E$8^2)^0.5,F114)</f>
        <v>0.707213546250353-0.695018105523746i</v>
      </c>
      <c r="J114" t="str">
        <f>[1]!imdiv(H114,I114)</f>
        <v>0.347351569072225-0.353446526078736i</v>
      </c>
      <c r="L114">
        <f>[1]!imabs(J114)</f>
        <v>0.49555782642801965</v>
      </c>
      <c r="M114">
        <f t="shared" si="14"/>
        <v>-6.098113211736102</v>
      </c>
      <c r="O114">
        <f t="shared" si="16"/>
        <v>0.8685749482145665</v>
      </c>
      <c r="P114">
        <f t="shared" si="15"/>
        <v>-1.2238540177598054</v>
      </c>
    </row>
    <row r="115" spans="3:16" ht="12.75">
      <c r="C115">
        <f t="shared" si="11"/>
        <v>4.8800000000000034</v>
      </c>
      <c r="D115">
        <f>C115/E$9</f>
        <v>1.6266666666666678</v>
      </c>
      <c r="E115">
        <f t="shared" si="12"/>
        <v>2.5551620249197002</v>
      </c>
      <c r="F115">
        <f t="shared" si="13"/>
        <v>-0.6643984115131378</v>
      </c>
      <c r="H115" s="1" t="str">
        <f>[1]!complex(0,($E$8*F115))</f>
        <v>-0.469729676939788i</v>
      </c>
      <c r="I115" t="str">
        <f>[1]!complex((1-$E$8^2)^0.5,F115)</f>
        <v>0.707213546250353-0.664398411513138i</v>
      </c>
      <c r="J115" t="str">
        <f>[1]!imdiv(H115,I115)</f>
        <v>0.331452340113205-0.352811777997158i</v>
      </c>
      <c r="L115">
        <f>[1]!imabs(J115)</f>
        <v>0.4840834684845534</v>
      </c>
      <c r="M115">
        <f t="shared" si="14"/>
        <v>-6.301594966414835</v>
      </c>
      <c r="O115">
        <f t="shared" si="16"/>
        <v>0.8750218257506291</v>
      </c>
      <c r="P115">
        <f t="shared" si="15"/>
        <v>-1.1596222839001278</v>
      </c>
    </row>
    <row r="116" spans="3:16" ht="12.75">
      <c r="C116">
        <f t="shared" si="11"/>
        <v>4.9200000000000035</v>
      </c>
      <c r="D116">
        <f>C116/E$9</f>
        <v>1.6400000000000012</v>
      </c>
      <c r="E116">
        <f t="shared" si="12"/>
        <v>2.576105975943632</v>
      </c>
      <c r="F116">
        <f t="shared" si="13"/>
        <v>-0.6346192975441456</v>
      </c>
      <c r="H116" s="1" t="str">
        <f>[1]!complex(0,($E$8*F116))</f>
        <v>-0.448675843363711i</v>
      </c>
      <c r="I116" t="str">
        <f>[1]!complex((1-$E$8^2)^0.5,F116)</f>
        <v>0.707213546250353-0.634619297544146i</v>
      </c>
      <c r="J116" t="str">
        <f>[1]!imdiv(H116,I116)</f>
        <v>0.315362349724108-0.351436722087254i</v>
      </c>
      <c r="L116">
        <f>[1]!imabs(J116)</f>
        <v>0.4721876547040852</v>
      </c>
      <c r="M116">
        <f t="shared" si="14"/>
        <v>-6.517707433836243</v>
      </c>
      <c r="O116">
        <f t="shared" si="16"/>
        <v>0.8814980537386657</v>
      </c>
      <c r="P116">
        <f t="shared" si="15"/>
        <v>-1.0955728448652975</v>
      </c>
    </row>
    <row r="117" spans="3:16" ht="12.75">
      <c r="C117">
        <f t="shared" si="11"/>
        <v>4.9600000000000035</v>
      </c>
      <c r="D117">
        <f>C117/E$9</f>
        <v>1.6533333333333344</v>
      </c>
      <c r="E117">
        <f t="shared" si="12"/>
        <v>2.597049926967564</v>
      </c>
      <c r="F117">
        <f t="shared" si="13"/>
        <v>-0.6056215269923971</v>
      </c>
      <c r="H117" s="1" t="str">
        <f>[1]!complex(0,($E$8*F117))</f>
        <v>-0.428174419583625i</v>
      </c>
      <c r="I117" t="str">
        <f>[1]!complex((1-$E$8^2)^0.5,F117)</f>
        <v>0.707213546250353-0.605621526992397i</v>
      </c>
      <c r="J117" t="str">
        <f>[1]!imdiv(H117,I117)</f>
        <v>0.299115400591762-0.349291519145836i</v>
      </c>
      <c r="L117">
        <f>[1]!imabs(J117)</f>
        <v>0.45986366264184886</v>
      </c>
      <c r="M117">
        <f t="shared" si="14"/>
        <v>-6.747418120222185</v>
      </c>
      <c r="O117">
        <f t="shared" si="16"/>
        <v>0.8879895335991432</v>
      </c>
      <c r="P117">
        <f t="shared" si="15"/>
        <v>-1.0318430611605343</v>
      </c>
    </row>
    <row r="118" spans="3:16" ht="12.75">
      <c r="C118">
        <f t="shared" si="11"/>
        <v>5.0000000000000036</v>
      </c>
      <c r="D118">
        <f>C118/E$9</f>
        <v>1.6666666666666679</v>
      </c>
      <c r="E118">
        <f t="shared" si="12"/>
        <v>2.617993877991496</v>
      </c>
      <c r="F118">
        <f t="shared" si="13"/>
        <v>-0.5773502691896233</v>
      </c>
      <c r="H118" s="1" t="str">
        <f>[1]!complex(0,($E$8*F118))</f>
        <v>-0.408186640317064i</v>
      </c>
      <c r="I118" t="str">
        <f>[1]!complex((1-$E$8^2)^0.5,F118)</f>
        <v>0.707213546250353-0.577350269189623i</v>
      </c>
      <c r="J118" t="str">
        <f>[1]!imdiv(H118,I118)</f>
        <v>0.282748765923613-0.346347387570151i</v>
      </c>
      <c r="L118">
        <f>[1]!imabs(J118)</f>
        <v>0.4471055552193402</v>
      </c>
      <c r="M118">
        <f t="shared" si="14"/>
        <v>-6.9917986810953225</v>
      </c>
      <c r="O118">
        <f t="shared" si="16"/>
        <v>0.8944812029841687</v>
      </c>
      <c r="P118">
        <f t="shared" si="15"/>
        <v>-0.9685756290652268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2007-10-28T14:38:04Z</dcterms:modified>
  <cp:category/>
  <cp:version/>
  <cp:contentType/>
  <cp:contentStatus/>
</cp:coreProperties>
</file>