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step-by-step" sheetId="2" r:id="rId2"/>
    <sheet name="step-by-step plot" sheetId="3" r:id="rId3"/>
    <sheet name="step-by-step plot closeup" sheetId="4" r:id="rId4"/>
    <sheet name="Enter your data" sheetId="5" r:id="rId5"/>
    <sheet name="Noise source example" sheetId="6" r:id="rId6"/>
    <sheet name="S-parameter example" sheetId="7" r:id="rId7"/>
    <sheet name="S-parameter angles" sheetId="8" r:id="rId8"/>
    <sheet name="Noise source plot" sheetId="9" r:id="rId9"/>
    <sheet name="power head example" sheetId="10" r:id="rId10"/>
    <sheet name="power head plot" sheetId="11" r:id="rId11"/>
  </sheets>
  <definedNames/>
  <calcPr fullCalcOnLoad="1"/>
</workbook>
</file>

<file path=xl/sharedStrings.xml><?xml version="1.0" encoding="utf-8"?>
<sst xmlns="http://schemas.openxmlformats.org/spreadsheetml/2006/main" count="57" uniqueCount="37">
  <si>
    <t>This page shows the calculation, one step at a time</t>
  </si>
  <si>
    <t>X data</t>
  </si>
  <si>
    <t>Y data</t>
  </si>
  <si>
    <t>New X data</t>
  </si>
  <si>
    <t>% between</t>
  </si>
  <si>
    <t>nearest smaller X</t>
  </si>
  <si>
    <t>nearest larger X</t>
  </si>
  <si>
    <t>Nearest smaller Y</t>
  </si>
  <si>
    <t>Nearest larger Y</t>
  </si>
  <si>
    <t xml:space="preserve"> </t>
  </si>
  <si>
    <t>Delta Y</t>
  </si>
  <si>
    <t>Delta X</t>
  </si>
  <si>
    <t>Slope</t>
  </si>
  <si>
    <t>Yinterp</t>
  </si>
  <si>
    <t>Nearest lower position in array</t>
  </si>
  <si>
    <t>In one cell!</t>
  </si>
  <si>
    <t>The worksheet is set up to interpolate a data set of up to fifty points to a new data set of up to fifty points</t>
  </si>
  <si>
    <t>This is an HP R8486A power sensor</t>
  </si>
  <si>
    <t>New X points</t>
  </si>
  <si>
    <t>Interpolated  Y points</t>
  </si>
  <si>
    <t>This data is from a HP 346B noise source</t>
  </si>
  <si>
    <t>Noise source ENR table example</t>
  </si>
  <si>
    <t>This is an example of interpolating the calibration factor of a power head</t>
  </si>
  <si>
    <t>The data below is from a Hittite HMC548 LP3 amplifier</t>
  </si>
  <si>
    <t>Freq</t>
  </si>
  <si>
    <t>S11ang</t>
  </si>
  <si>
    <t>S21mag</t>
  </si>
  <si>
    <t>S21ang</t>
  </si>
  <si>
    <t>S12mag</t>
  </si>
  <si>
    <t>S22mag</t>
  </si>
  <si>
    <t>S22ang</t>
  </si>
  <si>
    <t>New freq</t>
  </si>
  <si>
    <t>S11mag</t>
  </si>
  <si>
    <t>Column O has the entire calculation in one cell</t>
  </si>
  <si>
    <t>This page is still under construction.  There can be a problem with phase angles that wrap from -180 to +180 degrees</t>
  </si>
  <si>
    <t>S12ang</t>
  </si>
  <si>
    <t>Use this worksheet to intepolate your own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</si>
</sst>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sz val="12"/>
      <name val="Arial"/>
      <family val="2"/>
    </font>
    <font>
      <b/>
      <sz val="10"/>
      <name val="Arial"/>
      <family val="2"/>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2" borderId="0" xfId="0" applyFill="1" applyAlignment="1">
      <alignment/>
    </xf>
    <xf numFmtId="2" fontId="0" fillId="0" borderId="0" xfId="0" applyNumberFormat="1" applyAlignment="1">
      <alignment wrapText="1"/>
    </xf>
    <xf numFmtId="0" fontId="0" fillId="3" borderId="0" xfId="0" applyFill="1" applyAlignment="1">
      <alignment/>
    </xf>
    <xf numFmtId="0" fontId="0" fillId="4" borderId="0" xfId="0" applyFill="1" applyAlignment="1">
      <alignment/>
    </xf>
    <xf numFmtId="11" fontId="0" fillId="4"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chartsheet" Target="chartsheets/sheet5.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Linear interpolation</a:t>
            </a:r>
          </a:p>
        </c:rich>
      </c:tx>
      <c:layout/>
      <c:spPr>
        <a:noFill/>
        <a:ln>
          <a:noFill/>
        </a:ln>
      </c:spPr>
    </c:title>
    <c:plotArea>
      <c:layout>
        <c:manualLayout>
          <c:xMode val="edge"/>
          <c:yMode val="edge"/>
          <c:x val="0.06875"/>
          <c:y val="0.11625"/>
          <c:w val="0.86075"/>
          <c:h val="0.801"/>
        </c:manualLayout>
      </c:layout>
      <c:scatterChart>
        <c:scatterStyle val="line"/>
        <c:varyColors val="0"/>
        <c:ser>
          <c:idx val="0"/>
          <c:order val="0"/>
          <c:tx>
            <c:v>Real data</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xVal>
            <c:numRef>
              <c:f>'step-by-step'!$A$10:$A$17</c:f>
              <c:numCache>
                <c:ptCount val="8"/>
                <c:pt idx="0">
                  <c:v>1</c:v>
                </c:pt>
                <c:pt idx="1">
                  <c:v>3</c:v>
                </c:pt>
                <c:pt idx="2">
                  <c:v>5</c:v>
                </c:pt>
                <c:pt idx="3">
                  <c:v>7</c:v>
                </c:pt>
                <c:pt idx="4">
                  <c:v>9</c:v>
                </c:pt>
                <c:pt idx="5">
                  <c:v>11</c:v>
                </c:pt>
                <c:pt idx="6">
                  <c:v>13</c:v>
                </c:pt>
                <c:pt idx="7">
                  <c:v>15</c:v>
                </c:pt>
              </c:numCache>
            </c:numRef>
          </c:xVal>
          <c:yVal>
            <c:numRef>
              <c:f>'step-by-step'!$B$10:$B$17</c:f>
              <c:numCache>
                <c:ptCount val="8"/>
                <c:pt idx="0">
                  <c:v>0.8</c:v>
                </c:pt>
                <c:pt idx="1">
                  <c:v>1.3</c:v>
                </c:pt>
                <c:pt idx="2">
                  <c:v>0.9</c:v>
                </c:pt>
                <c:pt idx="3">
                  <c:v>1.1</c:v>
                </c:pt>
                <c:pt idx="4">
                  <c:v>2</c:v>
                </c:pt>
                <c:pt idx="5">
                  <c:v>3</c:v>
                </c:pt>
                <c:pt idx="6">
                  <c:v>2.8</c:v>
                </c:pt>
                <c:pt idx="7">
                  <c:v>5</c:v>
                </c:pt>
              </c:numCache>
            </c:numRef>
          </c:yVal>
          <c:smooth val="0"/>
        </c:ser>
        <c:ser>
          <c:idx val="1"/>
          <c:order val="1"/>
          <c:tx>
            <c:v>Interpolated data</c:v>
          </c:tx>
          <c:spPr>
            <a:ln w="3175">
              <a:noFill/>
            </a:ln>
          </c:spPr>
          <c:extLst>
            <c:ext xmlns:c14="http://schemas.microsoft.com/office/drawing/2007/8/2/chart" uri="{6F2FDCE9-48DA-4B69-8628-5D25D57E5C99}">
              <c14:invertSolidFillFmt>
                <c14:spPr>
                  <a:solidFill>
                    <a:srgbClr val="000000"/>
                  </a:solidFill>
                </c14:spPr>
              </c14:invertSolidFillFmt>
            </c:ext>
          </c:extLst>
          <c:xVal>
            <c:numRef>
              <c:f>'step-by-step'!$C$10:$C$17</c:f>
              <c:numCache>
                <c:ptCount val="8"/>
                <c:pt idx="0">
                  <c:v>2</c:v>
                </c:pt>
                <c:pt idx="1">
                  <c:v>4</c:v>
                </c:pt>
                <c:pt idx="2">
                  <c:v>6</c:v>
                </c:pt>
                <c:pt idx="3">
                  <c:v>8</c:v>
                </c:pt>
                <c:pt idx="4">
                  <c:v>10</c:v>
                </c:pt>
                <c:pt idx="5">
                  <c:v>12</c:v>
                </c:pt>
                <c:pt idx="6">
                  <c:v>14</c:v>
                </c:pt>
                <c:pt idx="7">
                  <c:v>14.5</c:v>
                </c:pt>
              </c:numCache>
            </c:numRef>
          </c:xVal>
          <c:yVal>
            <c:numRef>
              <c:f>'step-by-step'!$M$10:$M$17</c:f>
              <c:numCache>
                <c:ptCount val="8"/>
                <c:pt idx="0">
                  <c:v>1.05</c:v>
                </c:pt>
                <c:pt idx="1">
                  <c:v>1.1</c:v>
                </c:pt>
                <c:pt idx="2">
                  <c:v>1</c:v>
                </c:pt>
                <c:pt idx="3">
                  <c:v>1.55</c:v>
                </c:pt>
                <c:pt idx="4">
                  <c:v>2.5</c:v>
                </c:pt>
                <c:pt idx="5">
                  <c:v>2.9</c:v>
                </c:pt>
                <c:pt idx="6">
                  <c:v>3.9</c:v>
                </c:pt>
                <c:pt idx="7">
                  <c:v>4.45</c:v>
                </c:pt>
              </c:numCache>
            </c:numRef>
          </c:yVal>
          <c:smooth val="0"/>
        </c:ser>
        <c:axId val="16900353"/>
        <c:axId val="17885450"/>
      </c:scatterChart>
      <c:valAx>
        <c:axId val="16900353"/>
        <c:scaling>
          <c:orientation val="minMax"/>
        </c:scaling>
        <c:axPos val="b"/>
        <c:title>
          <c:tx>
            <c:rich>
              <a:bodyPr vert="horz" rot="0" anchor="ctr"/>
              <a:lstStyle/>
              <a:p>
                <a:pPr algn="ctr">
                  <a:defRPr/>
                </a:pPr>
                <a:r>
                  <a:rPr lang="en-US"/>
                  <a:t>X value</a:t>
                </a:r>
              </a:p>
            </c:rich>
          </c:tx>
          <c:layout/>
          <c:overlay val="0"/>
          <c:spPr>
            <a:noFill/>
            <a:ln>
              <a:noFill/>
            </a:ln>
          </c:spPr>
        </c:title>
        <c:majorGridlines/>
        <c:delete val="0"/>
        <c:numFmt formatCode="General" sourceLinked="1"/>
        <c:majorTickMark val="out"/>
        <c:minorTickMark val="none"/>
        <c:tickLblPos val="nextTo"/>
        <c:crossAx val="17885450"/>
        <c:crosses val="autoZero"/>
        <c:crossBetween val="midCat"/>
        <c:dispUnits/>
      </c:valAx>
      <c:valAx>
        <c:axId val="17885450"/>
        <c:scaling>
          <c:orientation val="minMax"/>
        </c:scaling>
        <c:axPos val="l"/>
        <c:title>
          <c:tx>
            <c:rich>
              <a:bodyPr vert="horz" rot="-5400000" anchor="ctr"/>
              <a:lstStyle/>
              <a:p>
                <a:pPr algn="ctr">
                  <a:defRPr/>
                </a:pPr>
                <a:r>
                  <a:rPr lang="en-US"/>
                  <a:t>Y value</a:t>
                </a:r>
              </a:p>
            </c:rich>
          </c:tx>
          <c:layout/>
          <c:overlay val="0"/>
          <c:spPr>
            <a:noFill/>
            <a:ln>
              <a:noFill/>
            </a:ln>
          </c:spPr>
        </c:title>
        <c:majorGridlines/>
        <c:delete val="0"/>
        <c:numFmt formatCode="General" sourceLinked="1"/>
        <c:majorTickMark val="out"/>
        <c:minorTickMark val="none"/>
        <c:tickLblPos val="nextTo"/>
        <c:crossAx val="16900353"/>
        <c:crosses val="autoZero"/>
        <c:crossBetween val="midCat"/>
        <c:dispUnits/>
      </c:valAx>
      <c:spPr>
        <a:noFill/>
        <a:ln w="12700">
          <a:solidFill>
            <a:srgbClr val="808080"/>
          </a:solidFill>
        </a:ln>
      </c:spPr>
    </c:plotArea>
    <c:legend>
      <c:legendPos val="r"/>
      <c:layout>
        <c:manualLayout>
          <c:xMode val="edge"/>
          <c:yMode val="edge"/>
          <c:x val="0.554"/>
          <c:y val="0.6827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Linear interpolation</a:t>
            </a:r>
          </a:p>
        </c:rich>
      </c:tx>
      <c:layout/>
      <c:spPr>
        <a:noFill/>
        <a:ln>
          <a:noFill/>
        </a:ln>
      </c:spPr>
    </c:title>
    <c:plotArea>
      <c:layout>
        <c:manualLayout>
          <c:xMode val="edge"/>
          <c:yMode val="edge"/>
          <c:x val="0.06875"/>
          <c:y val="0.11625"/>
          <c:w val="0.86075"/>
          <c:h val="0.801"/>
        </c:manualLayout>
      </c:layout>
      <c:scatterChart>
        <c:scatterStyle val="line"/>
        <c:varyColors val="0"/>
        <c:ser>
          <c:idx val="0"/>
          <c:order val="0"/>
          <c:tx>
            <c:v>Real data</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xVal>
            <c:numRef>
              <c:f>'step-by-step'!$A$12:$A$13</c:f>
              <c:numCache>
                <c:ptCount val="2"/>
                <c:pt idx="0">
                  <c:v>5</c:v>
                </c:pt>
                <c:pt idx="1">
                  <c:v>7</c:v>
                </c:pt>
              </c:numCache>
            </c:numRef>
          </c:xVal>
          <c:yVal>
            <c:numRef>
              <c:f>'step-by-step'!$B$12:$B$13</c:f>
              <c:numCache>
                <c:ptCount val="2"/>
                <c:pt idx="0">
                  <c:v>0.9</c:v>
                </c:pt>
                <c:pt idx="1">
                  <c:v>1.1</c:v>
                </c:pt>
              </c:numCache>
            </c:numRef>
          </c:yVal>
          <c:smooth val="0"/>
        </c:ser>
        <c:ser>
          <c:idx val="1"/>
          <c:order val="1"/>
          <c:tx>
            <c:v>Interpolated data</c:v>
          </c:tx>
          <c:spPr>
            <a:ln w="3175">
              <a:noFill/>
            </a:ln>
          </c:spPr>
          <c:extLst>
            <c:ext xmlns:c14="http://schemas.microsoft.com/office/drawing/2007/8/2/chart" uri="{6F2FDCE9-48DA-4B69-8628-5D25D57E5C99}">
              <c14:invertSolidFillFmt>
                <c14:spPr>
                  <a:solidFill>
                    <a:srgbClr val="000000"/>
                  </a:solidFill>
                </c14:spPr>
              </c14:invertSolidFillFmt>
            </c:ext>
          </c:extLst>
          <c:xVal>
            <c:numRef>
              <c:f>'step-by-step'!$C$12</c:f>
              <c:numCache>
                <c:ptCount val="1"/>
                <c:pt idx="0">
                  <c:v>6</c:v>
                </c:pt>
              </c:numCache>
            </c:numRef>
          </c:xVal>
          <c:yVal>
            <c:numRef>
              <c:f>'step-by-step'!$M$12</c:f>
              <c:numCache>
                <c:ptCount val="1"/>
                <c:pt idx="0">
                  <c:v>1</c:v>
                </c:pt>
              </c:numCache>
            </c:numRef>
          </c:yVal>
          <c:smooth val="0"/>
        </c:ser>
        <c:axId val="26751323"/>
        <c:axId val="39435316"/>
      </c:scatterChart>
      <c:valAx>
        <c:axId val="26751323"/>
        <c:scaling>
          <c:orientation val="minMax"/>
          <c:max val="8"/>
          <c:min val="4"/>
        </c:scaling>
        <c:axPos val="b"/>
        <c:title>
          <c:tx>
            <c:rich>
              <a:bodyPr vert="horz" rot="0" anchor="ctr"/>
              <a:lstStyle/>
              <a:p>
                <a:pPr algn="ctr">
                  <a:defRPr/>
                </a:pPr>
                <a:r>
                  <a:rPr lang="en-US"/>
                  <a:t>X value</a:t>
                </a:r>
              </a:p>
            </c:rich>
          </c:tx>
          <c:layout/>
          <c:overlay val="0"/>
          <c:spPr>
            <a:noFill/>
            <a:ln>
              <a:noFill/>
            </a:ln>
          </c:spPr>
        </c:title>
        <c:majorGridlines/>
        <c:delete val="0"/>
        <c:numFmt formatCode="General" sourceLinked="1"/>
        <c:majorTickMark val="out"/>
        <c:minorTickMark val="none"/>
        <c:tickLblPos val="nextTo"/>
        <c:crossAx val="39435316"/>
        <c:crosses val="autoZero"/>
        <c:crossBetween val="midCat"/>
        <c:dispUnits/>
      </c:valAx>
      <c:valAx>
        <c:axId val="39435316"/>
        <c:scaling>
          <c:orientation val="minMax"/>
          <c:max val="1.3"/>
          <c:min val="0.7"/>
        </c:scaling>
        <c:axPos val="l"/>
        <c:title>
          <c:tx>
            <c:rich>
              <a:bodyPr vert="horz" rot="-5400000" anchor="ctr"/>
              <a:lstStyle/>
              <a:p>
                <a:pPr algn="ctr">
                  <a:defRPr/>
                </a:pPr>
                <a:r>
                  <a:rPr lang="en-US"/>
                  <a:t>Y value</a:t>
                </a:r>
              </a:p>
            </c:rich>
          </c:tx>
          <c:layout/>
          <c:overlay val="0"/>
          <c:spPr>
            <a:noFill/>
            <a:ln>
              <a:noFill/>
            </a:ln>
          </c:spPr>
        </c:title>
        <c:majorGridlines/>
        <c:delete val="0"/>
        <c:numFmt formatCode="General" sourceLinked="1"/>
        <c:majorTickMark val="out"/>
        <c:minorTickMark val="none"/>
        <c:tickLblPos val="nextTo"/>
        <c:crossAx val="26751323"/>
        <c:crosses val="autoZero"/>
        <c:crossBetween val="midCat"/>
        <c:dispUnits/>
      </c:valAx>
      <c:spPr>
        <a:noFill/>
        <a:ln w="12700">
          <a:solidFill>
            <a:srgbClr val="808080"/>
          </a:solidFill>
        </a:ln>
      </c:spPr>
    </c:plotArea>
    <c:legend>
      <c:legendPos val="r"/>
      <c:layout>
        <c:manualLayout>
          <c:xMode val="edge"/>
          <c:yMode val="edge"/>
          <c:x val="0.25925"/>
          <c:y val="0.1762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S-parameter angles
Hittite HMC548 LP3 amplifier</a:t>
            </a:r>
          </a:p>
        </c:rich>
      </c:tx>
      <c:layout/>
      <c:spPr>
        <a:noFill/>
        <a:ln>
          <a:noFill/>
        </a:ln>
      </c:spPr>
    </c:title>
    <c:plotArea>
      <c:layout>
        <c:manualLayout>
          <c:xMode val="edge"/>
          <c:yMode val="edge"/>
          <c:x val="0.06125"/>
          <c:y val="0.10575"/>
          <c:w val="0.89375"/>
          <c:h val="0.81625"/>
        </c:manualLayout>
      </c:layout>
      <c:scatterChart>
        <c:scatterStyle val="lineMarker"/>
        <c:varyColors val="0"/>
        <c:ser>
          <c:idx val="1"/>
          <c:order val="0"/>
          <c:tx>
            <c:v>Interp S11A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example'!$L$11:$L$33</c:f>
              <c:numCache>
                <c:ptCount val="23"/>
                <c:pt idx="0">
                  <c:v>-73.71579334559438</c:v>
                </c:pt>
                <c:pt idx="1">
                  <c:v>-91.19997383161942</c:v>
                </c:pt>
                <c:pt idx="2">
                  <c:v>-110.72648746029093</c:v>
                </c:pt>
                <c:pt idx="3">
                  <c:v>-127.44928598896506</c:v>
                </c:pt>
                <c:pt idx="4">
                  <c:v>-134.94640205668424</c:v>
                </c:pt>
                <c:pt idx="5">
                  <c:v>-131.41827370005015</c:v>
                </c:pt>
                <c:pt idx="6">
                  <c:v>-125.14232770439726</c:v>
                </c:pt>
                <c:pt idx="7">
                  <c:v>-124.03552612657805</c:v>
                </c:pt>
                <c:pt idx="8">
                  <c:v>-128.79112815582678</c:v>
                </c:pt>
                <c:pt idx="9">
                  <c:v>-135.35518450091956</c:v>
                </c:pt>
                <c:pt idx="10">
                  <c:v>-143.1979541008277</c:v>
                </c:pt>
                <c:pt idx="11">
                  <c:v>-151.6140546731316</c:v>
                </c:pt>
                <c:pt idx="12">
                  <c:v>-159.11742952683497</c:v>
                </c:pt>
                <c:pt idx="13">
                  <c:v>-163.92081991472284</c:v>
                </c:pt>
                <c:pt idx="14">
                  <c:v>-167.2630106169537</c:v>
                </c:pt>
                <c:pt idx="15">
                  <c:v>-171.7267936799866</c:v>
                </c:pt>
                <c:pt idx="16">
                  <c:v>-175.6089028509322</c:v>
                </c:pt>
                <c:pt idx="17">
                  <c:v>-178.74840411302458</c:v>
                </c:pt>
                <c:pt idx="18">
                  <c:v>177.14956345092796</c:v>
                </c:pt>
                <c:pt idx="19">
                  <c:v>174.10979859543517</c:v>
                </c:pt>
                <c:pt idx="20">
                  <c:v>175.17369645544224</c:v>
                </c:pt>
                <c:pt idx="21">
                  <c:v>176.30627988630664</c:v>
                </c:pt>
                <c:pt idx="22">
                  <c:v>172.9742786556308</c:v>
                </c:pt>
              </c:numCache>
            </c:numRef>
          </c:yVal>
          <c:smooth val="0"/>
        </c:ser>
        <c:ser>
          <c:idx val="3"/>
          <c:order val="1"/>
          <c:tx>
            <c:v>Interp S21A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example'!$N$11:$N$33</c:f>
              <c:numCache>
                <c:ptCount val="23"/>
                <c:pt idx="0">
                  <c:v>12.987455776625975</c:v>
                </c:pt>
                <c:pt idx="1">
                  <c:v>-6.4648575369952255</c:v>
                </c:pt>
                <c:pt idx="2">
                  <c:v>-31.866130830964718</c:v>
                </c:pt>
                <c:pt idx="3">
                  <c:v>-59.77548511954524</c:v>
                </c:pt>
                <c:pt idx="4">
                  <c:v>-86.33544979516762</c:v>
                </c:pt>
                <c:pt idx="5">
                  <c:v>-109.8901772278883</c:v>
                </c:pt>
                <c:pt idx="6">
                  <c:v>-130.36059371342586</c:v>
                </c:pt>
                <c:pt idx="7">
                  <c:v>-148.11125457737649</c:v>
                </c:pt>
                <c:pt idx="8">
                  <c:v>-164.3989788496907</c:v>
                </c:pt>
                <c:pt idx="9">
                  <c:v>36.68001028255887</c:v>
                </c:pt>
                <c:pt idx="10">
                  <c:v>167.057660479893</c:v>
                </c:pt>
                <c:pt idx="11">
                  <c:v>154.54870021735496</c:v>
                </c:pt>
                <c:pt idx="12">
                  <c:v>142.80081758903194</c:v>
                </c:pt>
                <c:pt idx="13">
                  <c:v>132.40052278237604</c:v>
                </c:pt>
                <c:pt idx="14">
                  <c:v>123.29718216017388</c:v>
                </c:pt>
                <c:pt idx="15">
                  <c:v>114.71089065373684</c:v>
                </c:pt>
                <c:pt idx="16">
                  <c:v>106.52802608477552</c:v>
                </c:pt>
                <c:pt idx="17">
                  <c:v>98.88242150142116</c:v>
                </c:pt>
                <c:pt idx="18">
                  <c:v>91.72876542384219</c:v>
                </c:pt>
                <c:pt idx="19">
                  <c:v>85.12441284173566</c:v>
                </c:pt>
                <c:pt idx="20">
                  <c:v>78.84678373181741</c:v>
                </c:pt>
                <c:pt idx="21">
                  <c:v>72.86356236415314</c:v>
                </c:pt>
                <c:pt idx="22">
                  <c:v>67.22876440096981</c:v>
                </c:pt>
              </c:numCache>
            </c:numRef>
          </c:yVal>
          <c:smooth val="0"/>
        </c:ser>
        <c:ser>
          <c:idx val="5"/>
          <c:order val="2"/>
          <c:tx>
            <c:v>Interp S12A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example'!$P$11:$P$33</c:f>
              <c:numCache>
                <c:ptCount val="23"/>
                <c:pt idx="0">
                  <c:v>-50.044659923089796</c:v>
                </c:pt>
                <c:pt idx="1">
                  <c:v>-74.43829671432154</c:v>
                </c:pt>
                <c:pt idx="2">
                  <c:v>-98.68048929944825</c:v>
                </c:pt>
                <c:pt idx="3">
                  <c:v>-123.11413785320181</c:v>
                </c:pt>
                <c:pt idx="4">
                  <c:v>-145.48624513000584</c:v>
                </c:pt>
                <c:pt idx="5">
                  <c:v>-165.0855749874603</c:v>
                </c:pt>
                <c:pt idx="6">
                  <c:v>177.97667697709414</c:v>
                </c:pt>
                <c:pt idx="7">
                  <c:v>163.43811537496865</c:v>
                </c:pt>
                <c:pt idx="8">
                  <c:v>150.28138505266676</c:v>
                </c:pt>
                <c:pt idx="9">
                  <c:v>138.2024235913727</c:v>
                </c:pt>
                <c:pt idx="10">
                  <c:v>127.0955070646267</c:v>
                </c:pt>
                <c:pt idx="11">
                  <c:v>116.96646513960876</c:v>
                </c:pt>
                <c:pt idx="12">
                  <c:v>107.85373332218693</c:v>
                </c:pt>
                <c:pt idx="13">
                  <c:v>99.77447086364016</c:v>
                </c:pt>
                <c:pt idx="14">
                  <c:v>92.83018558769436</c:v>
                </c:pt>
                <c:pt idx="15">
                  <c:v>86.04452800535027</c:v>
                </c:pt>
                <c:pt idx="16">
                  <c:v>79.65338065379149</c:v>
                </c:pt>
                <c:pt idx="17">
                  <c:v>73.77214579501754</c:v>
                </c:pt>
                <c:pt idx="18">
                  <c:v>68.03512489550245</c:v>
                </c:pt>
                <c:pt idx="19">
                  <c:v>62.85100978179083</c:v>
                </c:pt>
                <c:pt idx="20">
                  <c:v>58.095425932118374</c:v>
                </c:pt>
                <c:pt idx="21">
                  <c:v>53.49684166527336</c:v>
                </c:pt>
                <c:pt idx="22">
                  <c:v>48.967003678622184</c:v>
                </c:pt>
              </c:numCache>
            </c:numRef>
          </c:yVal>
          <c:smooth val="0"/>
        </c:ser>
        <c:ser>
          <c:idx val="7"/>
          <c:order val="3"/>
          <c:tx>
            <c:v>Interp S22A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dPt>
            <c:idx val="12"/>
            <c:spPr>
              <a:ln w="3175">
                <a:noFill/>
              </a:ln>
            </c:spPr>
            <c:marker>
              <c:symbol val="dot"/>
              <c:size val="8"/>
              <c:spPr>
                <a:noFill/>
                <a:ln>
                  <a:solidFill>
                    <a:srgbClr val="0000FF"/>
                  </a:solidFill>
                </a:ln>
              </c:spPr>
            </c:marker>
          </c:dPt>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example'!$R$11:$R$33</c:f>
              <c:numCache>
                <c:ptCount val="23"/>
                <c:pt idx="0">
                  <c:v>-64.16676375188096</c:v>
                </c:pt>
                <c:pt idx="1">
                  <c:v>-75.51112916980185</c:v>
                </c:pt>
                <c:pt idx="2">
                  <c:v>-86.85352424343755</c:v>
                </c:pt>
                <c:pt idx="3">
                  <c:v>-97.64897015549239</c:v>
                </c:pt>
                <c:pt idx="4">
                  <c:v>-107.82701981439678</c:v>
                </c:pt>
                <c:pt idx="5">
                  <c:v>-117.98936749707407</c:v>
                </c:pt>
                <c:pt idx="6">
                  <c:v>-128.4130523323859</c:v>
                </c:pt>
                <c:pt idx="7">
                  <c:v>-139.12675328149822</c:v>
                </c:pt>
                <c:pt idx="8">
                  <c:v>-150.40525355291757</c:v>
                </c:pt>
                <c:pt idx="9">
                  <c:v>-162.5477714429025</c:v>
                </c:pt>
                <c:pt idx="10">
                  <c:v>-178.64806027924087</c:v>
                </c:pt>
                <c:pt idx="11">
                  <c:v>150.4816709580338</c:v>
                </c:pt>
                <c:pt idx="12">
                  <c:v>62.322737502089936</c:v>
                </c:pt>
                <c:pt idx="13">
                  <c:v>20.14254259677283</c:v>
                </c:pt>
                <c:pt idx="14">
                  <c:v>6.246575656244764</c:v>
                </c:pt>
                <c:pt idx="15">
                  <c:v>-3.0051895168032017</c:v>
                </c:pt>
                <c:pt idx="16">
                  <c:v>-10.527057018643923</c:v>
                </c:pt>
                <c:pt idx="17">
                  <c:v>-16.51481374352116</c:v>
                </c:pt>
                <c:pt idx="18">
                  <c:v>-22.136875438889803</c:v>
                </c:pt>
                <c:pt idx="19">
                  <c:v>-27.154190034278063</c:v>
                </c:pt>
                <c:pt idx="20">
                  <c:v>-31.6169324527671</c:v>
                </c:pt>
                <c:pt idx="21">
                  <c:v>-35.825358301287416</c:v>
                </c:pt>
                <c:pt idx="22">
                  <c:v>-40.17903636819664</c:v>
                </c:pt>
              </c:numCache>
            </c:numRef>
          </c:yVal>
          <c:smooth val="0"/>
        </c:ser>
        <c:ser>
          <c:idx val="0"/>
          <c:order val="4"/>
          <c:tx>
            <c:v>S11A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example'!$C$11:$C$412</c:f>
              <c:numCache>
                <c:ptCount val="402"/>
                <c:pt idx="0">
                  <c:v>-58.912</c:v>
                </c:pt>
                <c:pt idx="1">
                  <c:v>-60.341</c:v>
                </c:pt>
                <c:pt idx="2">
                  <c:v>-61.897</c:v>
                </c:pt>
                <c:pt idx="3">
                  <c:v>-63.702</c:v>
                </c:pt>
                <c:pt idx="4">
                  <c:v>-65.617</c:v>
                </c:pt>
                <c:pt idx="5">
                  <c:v>-67.365</c:v>
                </c:pt>
                <c:pt idx="6">
                  <c:v>-69.187</c:v>
                </c:pt>
                <c:pt idx="7">
                  <c:v>-71.115</c:v>
                </c:pt>
                <c:pt idx="8">
                  <c:v>-73.088</c:v>
                </c:pt>
                <c:pt idx="9">
                  <c:v>-74.832</c:v>
                </c:pt>
                <c:pt idx="10">
                  <c:v>-76.606</c:v>
                </c:pt>
                <c:pt idx="11">
                  <c:v>-78.714</c:v>
                </c:pt>
                <c:pt idx="12">
                  <c:v>-80.921</c:v>
                </c:pt>
                <c:pt idx="13">
                  <c:v>-83.078</c:v>
                </c:pt>
                <c:pt idx="14">
                  <c:v>-85.243</c:v>
                </c:pt>
                <c:pt idx="15">
                  <c:v>-87.574</c:v>
                </c:pt>
                <c:pt idx="16">
                  <c:v>-89.711</c:v>
                </c:pt>
                <c:pt idx="17">
                  <c:v>-91.779</c:v>
                </c:pt>
                <c:pt idx="18">
                  <c:v>-93.952</c:v>
                </c:pt>
                <c:pt idx="19">
                  <c:v>-96.331</c:v>
                </c:pt>
                <c:pt idx="20">
                  <c:v>-98.857</c:v>
                </c:pt>
                <c:pt idx="21">
                  <c:v>-101.232</c:v>
                </c:pt>
                <c:pt idx="22">
                  <c:v>-103.648</c:v>
                </c:pt>
                <c:pt idx="23">
                  <c:v>-106.156</c:v>
                </c:pt>
                <c:pt idx="24">
                  <c:v>-108.382</c:v>
                </c:pt>
                <c:pt idx="25">
                  <c:v>-110.548</c:v>
                </c:pt>
                <c:pt idx="26">
                  <c:v>-112.779</c:v>
                </c:pt>
                <c:pt idx="27">
                  <c:v>-114.966</c:v>
                </c:pt>
                <c:pt idx="28">
                  <c:v>-117.252</c:v>
                </c:pt>
                <c:pt idx="29">
                  <c:v>-119.336</c:v>
                </c:pt>
                <c:pt idx="30">
                  <c:v>-121.323</c:v>
                </c:pt>
                <c:pt idx="31">
                  <c:v>-123.346</c:v>
                </c:pt>
                <c:pt idx="32">
                  <c:v>-125.117</c:v>
                </c:pt>
                <c:pt idx="33">
                  <c:v>-126.81</c:v>
                </c:pt>
                <c:pt idx="34">
                  <c:v>-128.263</c:v>
                </c:pt>
                <c:pt idx="35">
                  <c:v>-129.603</c:v>
                </c:pt>
                <c:pt idx="36">
                  <c:v>-130.936</c:v>
                </c:pt>
                <c:pt idx="37">
                  <c:v>-132.03</c:v>
                </c:pt>
                <c:pt idx="38">
                  <c:v>-133.117</c:v>
                </c:pt>
                <c:pt idx="39">
                  <c:v>-133.926</c:v>
                </c:pt>
                <c:pt idx="40">
                  <c:v>-134.433</c:v>
                </c:pt>
                <c:pt idx="41">
                  <c:v>-134.848</c:v>
                </c:pt>
                <c:pt idx="42">
                  <c:v>-134.971</c:v>
                </c:pt>
                <c:pt idx="43">
                  <c:v>-135.125</c:v>
                </c:pt>
                <c:pt idx="44">
                  <c:v>-135.003</c:v>
                </c:pt>
                <c:pt idx="45">
                  <c:v>-134.816</c:v>
                </c:pt>
                <c:pt idx="46">
                  <c:v>-134.359</c:v>
                </c:pt>
                <c:pt idx="47">
                  <c:v>-133.769</c:v>
                </c:pt>
                <c:pt idx="48">
                  <c:v>-133.178</c:v>
                </c:pt>
                <c:pt idx="49">
                  <c:v>-132.385</c:v>
                </c:pt>
                <c:pt idx="50">
                  <c:v>-131.569</c:v>
                </c:pt>
                <c:pt idx="51">
                  <c:v>-130.627</c:v>
                </c:pt>
                <c:pt idx="52">
                  <c:v>-129.878</c:v>
                </c:pt>
                <c:pt idx="53">
                  <c:v>-128.922</c:v>
                </c:pt>
                <c:pt idx="54">
                  <c:v>-128.032</c:v>
                </c:pt>
                <c:pt idx="55">
                  <c:v>-127.4</c:v>
                </c:pt>
                <c:pt idx="56">
                  <c:v>-126.594</c:v>
                </c:pt>
                <c:pt idx="57">
                  <c:v>-126.039</c:v>
                </c:pt>
                <c:pt idx="58">
                  <c:v>-125.342</c:v>
                </c:pt>
                <c:pt idx="59">
                  <c:v>-124.958</c:v>
                </c:pt>
                <c:pt idx="60">
                  <c:v>-124.447</c:v>
                </c:pt>
                <c:pt idx="61">
                  <c:v>-124.179</c:v>
                </c:pt>
                <c:pt idx="62">
                  <c:v>-123.86</c:v>
                </c:pt>
                <c:pt idx="63">
                  <c:v>-123.784</c:v>
                </c:pt>
                <c:pt idx="64">
                  <c:v>-123.599</c:v>
                </c:pt>
                <c:pt idx="65">
                  <c:v>-123.745</c:v>
                </c:pt>
                <c:pt idx="66">
                  <c:v>-123.834</c:v>
                </c:pt>
                <c:pt idx="67">
                  <c:v>-124.063</c:v>
                </c:pt>
                <c:pt idx="68">
                  <c:v>-124.576</c:v>
                </c:pt>
                <c:pt idx="69">
                  <c:v>-124.928</c:v>
                </c:pt>
                <c:pt idx="70">
                  <c:v>-125.563</c:v>
                </c:pt>
                <c:pt idx="71">
                  <c:v>-126.044</c:v>
                </c:pt>
                <c:pt idx="72">
                  <c:v>-126.714</c:v>
                </c:pt>
                <c:pt idx="73">
                  <c:v>-127.224</c:v>
                </c:pt>
                <c:pt idx="74">
                  <c:v>-127.935</c:v>
                </c:pt>
                <c:pt idx="75">
                  <c:v>-128.596</c:v>
                </c:pt>
                <c:pt idx="76">
                  <c:v>-129.409</c:v>
                </c:pt>
                <c:pt idx="77">
                  <c:v>-130.066</c:v>
                </c:pt>
                <c:pt idx="78">
                  <c:v>-130.937</c:v>
                </c:pt>
                <c:pt idx="79">
                  <c:v>-131.725</c:v>
                </c:pt>
                <c:pt idx="80">
                  <c:v>-132.513</c:v>
                </c:pt>
                <c:pt idx="81">
                  <c:v>-133.233</c:v>
                </c:pt>
                <c:pt idx="82">
                  <c:v>-134.102</c:v>
                </c:pt>
                <c:pt idx="83">
                  <c:v>-134.799</c:v>
                </c:pt>
                <c:pt idx="84">
                  <c:v>-135.726</c:v>
                </c:pt>
                <c:pt idx="85">
                  <c:v>-136.494</c:v>
                </c:pt>
                <c:pt idx="86">
                  <c:v>-137.545</c:v>
                </c:pt>
                <c:pt idx="87">
                  <c:v>-138.441</c:v>
                </c:pt>
                <c:pt idx="88">
                  <c:v>-139.423</c:v>
                </c:pt>
                <c:pt idx="89">
                  <c:v>-140.218</c:v>
                </c:pt>
                <c:pt idx="90">
                  <c:v>-141.108</c:v>
                </c:pt>
                <c:pt idx="91">
                  <c:v>-142.308</c:v>
                </c:pt>
                <c:pt idx="92">
                  <c:v>-143.235</c:v>
                </c:pt>
                <c:pt idx="93">
                  <c:v>-144.231</c:v>
                </c:pt>
                <c:pt idx="94">
                  <c:v>-145.073</c:v>
                </c:pt>
                <c:pt idx="95">
                  <c:v>-146.225</c:v>
                </c:pt>
                <c:pt idx="96">
                  <c:v>-147.11</c:v>
                </c:pt>
                <c:pt idx="97">
                  <c:v>-148.272</c:v>
                </c:pt>
                <c:pt idx="98">
                  <c:v>-149.194</c:v>
                </c:pt>
                <c:pt idx="99">
                  <c:v>-150.412</c:v>
                </c:pt>
                <c:pt idx="100">
                  <c:v>-151.263</c:v>
                </c:pt>
                <c:pt idx="101">
                  <c:v>-152.36</c:v>
                </c:pt>
                <c:pt idx="102">
                  <c:v>-153.471</c:v>
                </c:pt>
                <c:pt idx="103">
                  <c:v>-154.269</c:v>
                </c:pt>
                <c:pt idx="104">
                  <c:v>-155.314</c:v>
                </c:pt>
                <c:pt idx="105">
                  <c:v>-156.019</c:v>
                </c:pt>
                <c:pt idx="106">
                  <c:v>-157.024</c:v>
                </c:pt>
                <c:pt idx="107">
                  <c:v>-157.687</c:v>
                </c:pt>
                <c:pt idx="108">
                  <c:v>-158.585</c:v>
                </c:pt>
                <c:pt idx="109">
                  <c:v>-159.368</c:v>
                </c:pt>
                <c:pt idx="110">
                  <c:v>-159.914</c:v>
                </c:pt>
                <c:pt idx="111">
                  <c:v>-160.718</c:v>
                </c:pt>
                <c:pt idx="112">
                  <c:v>-161.219</c:v>
                </c:pt>
                <c:pt idx="113">
                  <c:v>-162.041</c:v>
                </c:pt>
                <c:pt idx="114">
                  <c:v>-162.635</c:v>
                </c:pt>
                <c:pt idx="115">
                  <c:v>-163.16</c:v>
                </c:pt>
                <c:pt idx="116">
                  <c:v>-163.677</c:v>
                </c:pt>
                <c:pt idx="117">
                  <c:v>-163.899</c:v>
                </c:pt>
                <c:pt idx="118">
                  <c:v>-164.445</c:v>
                </c:pt>
                <c:pt idx="119">
                  <c:v>-164.861</c:v>
                </c:pt>
                <c:pt idx="120">
                  <c:v>-165.193</c:v>
                </c:pt>
                <c:pt idx="121">
                  <c:v>-165.562</c:v>
                </c:pt>
                <c:pt idx="122">
                  <c:v>-165.735</c:v>
                </c:pt>
                <c:pt idx="123">
                  <c:v>-166.325</c:v>
                </c:pt>
                <c:pt idx="124">
                  <c:v>-166.679</c:v>
                </c:pt>
                <c:pt idx="125">
                  <c:v>-167.009</c:v>
                </c:pt>
                <c:pt idx="126">
                  <c:v>-167.644</c:v>
                </c:pt>
                <c:pt idx="127">
                  <c:v>-167.9</c:v>
                </c:pt>
                <c:pt idx="128">
                  <c:v>-168.533</c:v>
                </c:pt>
                <c:pt idx="129">
                  <c:v>-169.183</c:v>
                </c:pt>
                <c:pt idx="130">
                  <c:v>-169.515</c:v>
                </c:pt>
                <c:pt idx="131">
                  <c:v>-170.145</c:v>
                </c:pt>
                <c:pt idx="132">
                  <c:v>-170.781</c:v>
                </c:pt>
                <c:pt idx="133">
                  <c:v>-171.248</c:v>
                </c:pt>
                <c:pt idx="134">
                  <c:v>-171.878</c:v>
                </c:pt>
                <c:pt idx="135">
                  <c:v>-172.543</c:v>
                </c:pt>
                <c:pt idx="136">
                  <c:v>-172.938</c:v>
                </c:pt>
                <c:pt idx="137">
                  <c:v>-173.703</c:v>
                </c:pt>
                <c:pt idx="138">
                  <c:v>-174.281</c:v>
                </c:pt>
                <c:pt idx="139">
                  <c:v>-174.337</c:v>
                </c:pt>
                <c:pt idx="140">
                  <c:v>-174.814</c:v>
                </c:pt>
                <c:pt idx="141">
                  <c:v>-175.296</c:v>
                </c:pt>
                <c:pt idx="142">
                  <c:v>-175.532</c:v>
                </c:pt>
                <c:pt idx="143">
                  <c:v>-176.173</c:v>
                </c:pt>
                <c:pt idx="144">
                  <c:v>-176.702</c:v>
                </c:pt>
                <c:pt idx="145">
                  <c:v>-176.994</c:v>
                </c:pt>
                <c:pt idx="146">
                  <c:v>-177.396</c:v>
                </c:pt>
                <c:pt idx="147">
                  <c:v>-177.656</c:v>
                </c:pt>
                <c:pt idx="148">
                  <c:v>-177.664</c:v>
                </c:pt>
                <c:pt idx="149">
                  <c:v>-178.095</c:v>
                </c:pt>
                <c:pt idx="150">
                  <c:v>-178.65</c:v>
                </c:pt>
                <c:pt idx="151">
                  <c:v>-178.855</c:v>
                </c:pt>
                <c:pt idx="152">
                  <c:v>-179.451</c:v>
                </c:pt>
                <c:pt idx="153">
                  <c:v>-179.985</c:v>
                </c:pt>
                <c:pt idx="154">
                  <c:v>179.773</c:v>
                </c:pt>
                <c:pt idx="155">
                  <c:v>179.113</c:v>
                </c:pt>
                <c:pt idx="156">
                  <c:v>178.504</c:v>
                </c:pt>
                <c:pt idx="157">
                  <c:v>178.245</c:v>
                </c:pt>
                <c:pt idx="158">
                  <c:v>177.583</c:v>
                </c:pt>
                <c:pt idx="159">
                  <c:v>177.067</c:v>
                </c:pt>
                <c:pt idx="160">
                  <c:v>176.288</c:v>
                </c:pt>
                <c:pt idx="161">
                  <c:v>176.025</c:v>
                </c:pt>
                <c:pt idx="162">
                  <c:v>175.483</c:v>
                </c:pt>
                <c:pt idx="163">
                  <c:v>175.013</c:v>
                </c:pt>
                <c:pt idx="164">
                  <c:v>175.157</c:v>
                </c:pt>
                <c:pt idx="165">
                  <c:v>174.924</c:v>
                </c:pt>
                <c:pt idx="166">
                  <c:v>174.515</c:v>
                </c:pt>
                <c:pt idx="167">
                  <c:v>174.093</c:v>
                </c:pt>
                <c:pt idx="168">
                  <c:v>174.177</c:v>
                </c:pt>
                <c:pt idx="169">
                  <c:v>173.957</c:v>
                </c:pt>
                <c:pt idx="170">
                  <c:v>173.579</c:v>
                </c:pt>
                <c:pt idx="171">
                  <c:v>173.768</c:v>
                </c:pt>
                <c:pt idx="172">
                  <c:v>174.397</c:v>
                </c:pt>
                <c:pt idx="173">
                  <c:v>174.474</c:v>
                </c:pt>
                <c:pt idx="174">
                  <c:v>174.878</c:v>
                </c:pt>
                <c:pt idx="175">
                  <c:v>174.78</c:v>
                </c:pt>
                <c:pt idx="176">
                  <c:v>175.483</c:v>
                </c:pt>
                <c:pt idx="177">
                  <c:v>175.511</c:v>
                </c:pt>
                <c:pt idx="178">
                  <c:v>175.406</c:v>
                </c:pt>
                <c:pt idx="179">
                  <c:v>175.785</c:v>
                </c:pt>
                <c:pt idx="180">
                  <c:v>176.51</c:v>
                </c:pt>
                <c:pt idx="181">
                  <c:v>176.65</c:v>
                </c:pt>
                <c:pt idx="182">
                  <c:v>176.641</c:v>
                </c:pt>
                <c:pt idx="183">
                  <c:v>176.275</c:v>
                </c:pt>
                <c:pt idx="184">
                  <c:v>176.309</c:v>
                </c:pt>
                <c:pt idx="185">
                  <c:v>176.175</c:v>
                </c:pt>
                <c:pt idx="186">
                  <c:v>175.572</c:v>
                </c:pt>
                <c:pt idx="187">
                  <c:v>175.17</c:v>
                </c:pt>
                <c:pt idx="188">
                  <c:v>175.777</c:v>
                </c:pt>
                <c:pt idx="189">
                  <c:v>175.118</c:v>
                </c:pt>
                <c:pt idx="190">
                  <c:v>174.867</c:v>
                </c:pt>
                <c:pt idx="191">
                  <c:v>173.872</c:v>
                </c:pt>
                <c:pt idx="192">
                  <c:v>172.918</c:v>
                </c:pt>
                <c:pt idx="193">
                  <c:v>173.119</c:v>
                </c:pt>
                <c:pt idx="194">
                  <c:v>172.18</c:v>
                </c:pt>
                <c:pt idx="195">
                  <c:v>172.225</c:v>
                </c:pt>
                <c:pt idx="196">
                  <c:v>171.165</c:v>
                </c:pt>
                <c:pt idx="197">
                  <c:v>170.931</c:v>
                </c:pt>
                <c:pt idx="198">
                  <c:v>169.964</c:v>
                </c:pt>
                <c:pt idx="199">
                  <c:v>168.826</c:v>
                </c:pt>
                <c:pt idx="200">
                  <c:v>167.223</c:v>
                </c:pt>
                <c:pt idx="201">
                  <c:v>168.33</c:v>
                </c:pt>
                <c:pt idx="202">
                  <c:v>169.732</c:v>
                </c:pt>
                <c:pt idx="203">
                  <c:v>170.173</c:v>
                </c:pt>
                <c:pt idx="204">
                  <c:v>171.61</c:v>
                </c:pt>
                <c:pt idx="205">
                  <c:v>172.016</c:v>
                </c:pt>
                <c:pt idx="206">
                  <c:v>-173.2</c:v>
                </c:pt>
                <c:pt idx="207">
                  <c:v>-172.376</c:v>
                </c:pt>
                <c:pt idx="208">
                  <c:v>174.187</c:v>
                </c:pt>
                <c:pt idx="209">
                  <c:v>169.217</c:v>
                </c:pt>
                <c:pt idx="210">
                  <c:v>169.217</c:v>
                </c:pt>
                <c:pt idx="211">
                  <c:v>169.217</c:v>
                </c:pt>
                <c:pt idx="212">
                  <c:v>169.217</c:v>
                </c:pt>
                <c:pt idx="213">
                  <c:v>169.217</c:v>
                </c:pt>
                <c:pt idx="214">
                  <c:v>169.217</c:v>
                </c:pt>
                <c:pt idx="215">
                  <c:v>169.217</c:v>
                </c:pt>
                <c:pt idx="216">
                  <c:v>169.217</c:v>
                </c:pt>
                <c:pt idx="217">
                  <c:v>169.217</c:v>
                </c:pt>
                <c:pt idx="218">
                  <c:v>169.217</c:v>
                </c:pt>
                <c:pt idx="219">
                  <c:v>169.217</c:v>
                </c:pt>
                <c:pt idx="220">
                  <c:v>169.217</c:v>
                </c:pt>
                <c:pt idx="221">
                  <c:v>169.217</c:v>
                </c:pt>
                <c:pt idx="222">
                  <c:v>169.217</c:v>
                </c:pt>
                <c:pt idx="223">
                  <c:v>169.217</c:v>
                </c:pt>
                <c:pt idx="224">
                  <c:v>169.217</c:v>
                </c:pt>
                <c:pt idx="225">
                  <c:v>169.217</c:v>
                </c:pt>
                <c:pt idx="226">
                  <c:v>169.217</c:v>
                </c:pt>
                <c:pt idx="227">
                  <c:v>169.217</c:v>
                </c:pt>
                <c:pt idx="228">
                  <c:v>169.217</c:v>
                </c:pt>
                <c:pt idx="229">
                  <c:v>169.217</c:v>
                </c:pt>
                <c:pt idx="230">
                  <c:v>169.217</c:v>
                </c:pt>
                <c:pt idx="231">
                  <c:v>169.217</c:v>
                </c:pt>
                <c:pt idx="232">
                  <c:v>169.217</c:v>
                </c:pt>
                <c:pt idx="233">
                  <c:v>169.217</c:v>
                </c:pt>
                <c:pt idx="234">
                  <c:v>169.217</c:v>
                </c:pt>
                <c:pt idx="235">
                  <c:v>169.217</c:v>
                </c:pt>
                <c:pt idx="236">
                  <c:v>169.217</c:v>
                </c:pt>
                <c:pt idx="237">
                  <c:v>169.217</c:v>
                </c:pt>
                <c:pt idx="238">
                  <c:v>169.217</c:v>
                </c:pt>
                <c:pt idx="239">
                  <c:v>169.217</c:v>
                </c:pt>
                <c:pt idx="240">
                  <c:v>169.217</c:v>
                </c:pt>
                <c:pt idx="241">
                  <c:v>169.217</c:v>
                </c:pt>
                <c:pt idx="242">
                  <c:v>169.217</c:v>
                </c:pt>
                <c:pt idx="243">
                  <c:v>169.217</c:v>
                </c:pt>
                <c:pt idx="244">
                  <c:v>169.217</c:v>
                </c:pt>
                <c:pt idx="245">
                  <c:v>169.217</c:v>
                </c:pt>
                <c:pt idx="246">
                  <c:v>169.217</c:v>
                </c:pt>
                <c:pt idx="247">
                  <c:v>169.217</c:v>
                </c:pt>
                <c:pt idx="248">
                  <c:v>169.217</c:v>
                </c:pt>
                <c:pt idx="249">
                  <c:v>169.217</c:v>
                </c:pt>
                <c:pt idx="250">
                  <c:v>169.217</c:v>
                </c:pt>
                <c:pt idx="251">
                  <c:v>169.217</c:v>
                </c:pt>
                <c:pt idx="252">
                  <c:v>169.217</c:v>
                </c:pt>
                <c:pt idx="253">
                  <c:v>169.217</c:v>
                </c:pt>
                <c:pt idx="254">
                  <c:v>169.217</c:v>
                </c:pt>
                <c:pt idx="255">
                  <c:v>169.217</c:v>
                </c:pt>
                <c:pt idx="256">
                  <c:v>169.217</c:v>
                </c:pt>
                <c:pt idx="257">
                  <c:v>169.217</c:v>
                </c:pt>
                <c:pt idx="258">
                  <c:v>169.217</c:v>
                </c:pt>
                <c:pt idx="259">
                  <c:v>169.217</c:v>
                </c:pt>
                <c:pt idx="260">
                  <c:v>169.217</c:v>
                </c:pt>
                <c:pt idx="261">
                  <c:v>169.217</c:v>
                </c:pt>
                <c:pt idx="262">
                  <c:v>169.217</c:v>
                </c:pt>
                <c:pt idx="263">
                  <c:v>169.217</c:v>
                </c:pt>
                <c:pt idx="264">
                  <c:v>169.217</c:v>
                </c:pt>
                <c:pt idx="265">
                  <c:v>169.217</c:v>
                </c:pt>
                <c:pt idx="266">
                  <c:v>169.217</c:v>
                </c:pt>
                <c:pt idx="267">
                  <c:v>169.217</c:v>
                </c:pt>
                <c:pt idx="268">
                  <c:v>169.217</c:v>
                </c:pt>
                <c:pt idx="269">
                  <c:v>169.217</c:v>
                </c:pt>
                <c:pt idx="270">
                  <c:v>169.217</c:v>
                </c:pt>
                <c:pt idx="271">
                  <c:v>169.217</c:v>
                </c:pt>
                <c:pt idx="272">
                  <c:v>169.217</c:v>
                </c:pt>
                <c:pt idx="273">
                  <c:v>169.217</c:v>
                </c:pt>
                <c:pt idx="274">
                  <c:v>169.217</c:v>
                </c:pt>
                <c:pt idx="275">
                  <c:v>169.217</c:v>
                </c:pt>
                <c:pt idx="276">
                  <c:v>169.217</c:v>
                </c:pt>
                <c:pt idx="277">
                  <c:v>169.217</c:v>
                </c:pt>
                <c:pt idx="278">
                  <c:v>169.217</c:v>
                </c:pt>
                <c:pt idx="279">
                  <c:v>169.217</c:v>
                </c:pt>
                <c:pt idx="280">
                  <c:v>169.217</c:v>
                </c:pt>
                <c:pt idx="281">
                  <c:v>169.217</c:v>
                </c:pt>
                <c:pt idx="282">
                  <c:v>169.217</c:v>
                </c:pt>
                <c:pt idx="283">
                  <c:v>169.217</c:v>
                </c:pt>
                <c:pt idx="284">
                  <c:v>169.217</c:v>
                </c:pt>
                <c:pt idx="285">
                  <c:v>169.217</c:v>
                </c:pt>
                <c:pt idx="286">
                  <c:v>169.217</c:v>
                </c:pt>
                <c:pt idx="287">
                  <c:v>169.217</c:v>
                </c:pt>
                <c:pt idx="288">
                  <c:v>169.217</c:v>
                </c:pt>
                <c:pt idx="289">
                  <c:v>169.217</c:v>
                </c:pt>
                <c:pt idx="290">
                  <c:v>169.217</c:v>
                </c:pt>
                <c:pt idx="291">
                  <c:v>169.217</c:v>
                </c:pt>
                <c:pt idx="292">
                  <c:v>169.217</c:v>
                </c:pt>
                <c:pt idx="293">
                  <c:v>169.217</c:v>
                </c:pt>
                <c:pt idx="294">
                  <c:v>169.217</c:v>
                </c:pt>
                <c:pt idx="295">
                  <c:v>169.217</c:v>
                </c:pt>
                <c:pt idx="296">
                  <c:v>169.217</c:v>
                </c:pt>
                <c:pt idx="297">
                  <c:v>169.217</c:v>
                </c:pt>
                <c:pt idx="298">
                  <c:v>169.217</c:v>
                </c:pt>
                <c:pt idx="299">
                  <c:v>169.217</c:v>
                </c:pt>
                <c:pt idx="300">
                  <c:v>169.217</c:v>
                </c:pt>
                <c:pt idx="301">
                  <c:v>169.217</c:v>
                </c:pt>
                <c:pt idx="302">
                  <c:v>169.217</c:v>
                </c:pt>
                <c:pt idx="303">
                  <c:v>169.217</c:v>
                </c:pt>
                <c:pt idx="304">
                  <c:v>169.217</c:v>
                </c:pt>
                <c:pt idx="305">
                  <c:v>169.217</c:v>
                </c:pt>
                <c:pt idx="306">
                  <c:v>169.217</c:v>
                </c:pt>
                <c:pt idx="307">
                  <c:v>169.217</c:v>
                </c:pt>
                <c:pt idx="308">
                  <c:v>169.217</c:v>
                </c:pt>
                <c:pt idx="309">
                  <c:v>169.217</c:v>
                </c:pt>
                <c:pt idx="310">
                  <c:v>169.217</c:v>
                </c:pt>
                <c:pt idx="311">
                  <c:v>169.217</c:v>
                </c:pt>
                <c:pt idx="312">
                  <c:v>169.217</c:v>
                </c:pt>
                <c:pt idx="313">
                  <c:v>169.217</c:v>
                </c:pt>
                <c:pt idx="314">
                  <c:v>169.217</c:v>
                </c:pt>
                <c:pt idx="315">
                  <c:v>169.217</c:v>
                </c:pt>
                <c:pt idx="316">
                  <c:v>169.217</c:v>
                </c:pt>
                <c:pt idx="317">
                  <c:v>169.217</c:v>
                </c:pt>
                <c:pt idx="318">
                  <c:v>169.217</c:v>
                </c:pt>
                <c:pt idx="319">
                  <c:v>169.217</c:v>
                </c:pt>
                <c:pt idx="320">
                  <c:v>169.217</c:v>
                </c:pt>
                <c:pt idx="321">
                  <c:v>169.217</c:v>
                </c:pt>
                <c:pt idx="322">
                  <c:v>169.217</c:v>
                </c:pt>
                <c:pt idx="323">
                  <c:v>169.217</c:v>
                </c:pt>
                <c:pt idx="324">
                  <c:v>169.217</c:v>
                </c:pt>
                <c:pt idx="325">
                  <c:v>169.217</c:v>
                </c:pt>
                <c:pt idx="326">
                  <c:v>169.217</c:v>
                </c:pt>
                <c:pt idx="327">
                  <c:v>169.217</c:v>
                </c:pt>
                <c:pt idx="328">
                  <c:v>169.217</c:v>
                </c:pt>
                <c:pt idx="329">
                  <c:v>169.217</c:v>
                </c:pt>
                <c:pt idx="330">
                  <c:v>169.217</c:v>
                </c:pt>
                <c:pt idx="331">
                  <c:v>169.217</c:v>
                </c:pt>
                <c:pt idx="332">
                  <c:v>169.217</c:v>
                </c:pt>
                <c:pt idx="333">
                  <c:v>169.217</c:v>
                </c:pt>
                <c:pt idx="334">
                  <c:v>169.217</c:v>
                </c:pt>
                <c:pt idx="335">
                  <c:v>169.217</c:v>
                </c:pt>
                <c:pt idx="336">
                  <c:v>169.217</c:v>
                </c:pt>
                <c:pt idx="337">
                  <c:v>169.217</c:v>
                </c:pt>
                <c:pt idx="338">
                  <c:v>169.217</c:v>
                </c:pt>
                <c:pt idx="339">
                  <c:v>169.217</c:v>
                </c:pt>
                <c:pt idx="340">
                  <c:v>169.217</c:v>
                </c:pt>
                <c:pt idx="341">
                  <c:v>169.217</c:v>
                </c:pt>
                <c:pt idx="342">
                  <c:v>169.217</c:v>
                </c:pt>
                <c:pt idx="343">
                  <c:v>169.217</c:v>
                </c:pt>
                <c:pt idx="344">
                  <c:v>169.217</c:v>
                </c:pt>
                <c:pt idx="345">
                  <c:v>169.217</c:v>
                </c:pt>
                <c:pt idx="346">
                  <c:v>169.217</c:v>
                </c:pt>
                <c:pt idx="347">
                  <c:v>169.217</c:v>
                </c:pt>
                <c:pt idx="348">
                  <c:v>169.217</c:v>
                </c:pt>
                <c:pt idx="349">
                  <c:v>169.217</c:v>
                </c:pt>
                <c:pt idx="350">
                  <c:v>169.217</c:v>
                </c:pt>
                <c:pt idx="351">
                  <c:v>169.217</c:v>
                </c:pt>
                <c:pt idx="352">
                  <c:v>169.217</c:v>
                </c:pt>
                <c:pt idx="353">
                  <c:v>169.217</c:v>
                </c:pt>
                <c:pt idx="354">
                  <c:v>169.217</c:v>
                </c:pt>
                <c:pt idx="355">
                  <c:v>169.217</c:v>
                </c:pt>
                <c:pt idx="356">
                  <c:v>169.217</c:v>
                </c:pt>
                <c:pt idx="357">
                  <c:v>169.217</c:v>
                </c:pt>
                <c:pt idx="358">
                  <c:v>169.217</c:v>
                </c:pt>
                <c:pt idx="359">
                  <c:v>169.217</c:v>
                </c:pt>
                <c:pt idx="360">
                  <c:v>169.217</c:v>
                </c:pt>
                <c:pt idx="361">
                  <c:v>169.217</c:v>
                </c:pt>
                <c:pt idx="362">
                  <c:v>169.217</c:v>
                </c:pt>
                <c:pt idx="363">
                  <c:v>169.217</c:v>
                </c:pt>
                <c:pt idx="364">
                  <c:v>169.217</c:v>
                </c:pt>
                <c:pt idx="365">
                  <c:v>169.217</c:v>
                </c:pt>
                <c:pt idx="366">
                  <c:v>169.217</c:v>
                </c:pt>
                <c:pt idx="367">
                  <c:v>169.217</c:v>
                </c:pt>
                <c:pt idx="368">
                  <c:v>169.217</c:v>
                </c:pt>
                <c:pt idx="369">
                  <c:v>169.217</c:v>
                </c:pt>
                <c:pt idx="370">
                  <c:v>169.217</c:v>
                </c:pt>
                <c:pt idx="371">
                  <c:v>169.217</c:v>
                </c:pt>
                <c:pt idx="372">
                  <c:v>169.217</c:v>
                </c:pt>
                <c:pt idx="373">
                  <c:v>169.217</c:v>
                </c:pt>
                <c:pt idx="374">
                  <c:v>169.217</c:v>
                </c:pt>
                <c:pt idx="375">
                  <c:v>169.217</c:v>
                </c:pt>
                <c:pt idx="376">
                  <c:v>169.217</c:v>
                </c:pt>
                <c:pt idx="377">
                  <c:v>169.217</c:v>
                </c:pt>
                <c:pt idx="378">
                  <c:v>169.217</c:v>
                </c:pt>
                <c:pt idx="379">
                  <c:v>169.217</c:v>
                </c:pt>
                <c:pt idx="380">
                  <c:v>169.217</c:v>
                </c:pt>
                <c:pt idx="381">
                  <c:v>169.217</c:v>
                </c:pt>
                <c:pt idx="382">
                  <c:v>169.217</c:v>
                </c:pt>
                <c:pt idx="383">
                  <c:v>169.217</c:v>
                </c:pt>
                <c:pt idx="384">
                  <c:v>169.217</c:v>
                </c:pt>
                <c:pt idx="385">
                  <c:v>169.217</c:v>
                </c:pt>
                <c:pt idx="386">
                  <c:v>169.217</c:v>
                </c:pt>
                <c:pt idx="387">
                  <c:v>169.217</c:v>
                </c:pt>
                <c:pt idx="388">
                  <c:v>169.217</c:v>
                </c:pt>
                <c:pt idx="389">
                  <c:v>169.217</c:v>
                </c:pt>
                <c:pt idx="390">
                  <c:v>169.217</c:v>
                </c:pt>
                <c:pt idx="391">
                  <c:v>169.217</c:v>
                </c:pt>
                <c:pt idx="392">
                  <c:v>169.217</c:v>
                </c:pt>
                <c:pt idx="393">
                  <c:v>169.217</c:v>
                </c:pt>
                <c:pt idx="394">
                  <c:v>169.217</c:v>
                </c:pt>
                <c:pt idx="395">
                  <c:v>169.217</c:v>
                </c:pt>
                <c:pt idx="396">
                  <c:v>169.217</c:v>
                </c:pt>
                <c:pt idx="397">
                  <c:v>169.217</c:v>
                </c:pt>
                <c:pt idx="398">
                  <c:v>169.217</c:v>
                </c:pt>
                <c:pt idx="399">
                  <c:v>169.217</c:v>
                </c:pt>
                <c:pt idx="400">
                  <c:v>169.217</c:v>
                </c:pt>
                <c:pt idx="401">
                  <c:v>169.217</c:v>
                </c:pt>
              </c:numCache>
            </c:numRef>
          </c:yVal>
          <c:smooth val="0"/>
        </c:ser>
        <c:ser>
          <c:idx val="2"/>
          <c:order val="5"/>
          <c:tx>
            <c:v>S21A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FF00"/>
              </a:solidFill>
              <a:ln>
                <a:solidFill>
                  <a:srgbClr val="FFFF0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example'!$E$11:$E$412</c:f>
              <c:numCache>
                <c:ptCount val="402"/>
                <c:pt idx="0">
                  <c:v>26.246</c:v>
                </c:pt>
                <c:pt idx="1">
                  <c:v>24.977</c:v>
                </c:pt>
                <c:pt idx="2">
                  <c:v>23.892</c:v>
                </c:pt>
                <c:pt idx="3">
                  <c:v>22.726</c:v>
                </c:pt>
                <c:pt idx="4">
                  <c:v>20.933</c:v>
                </c:pt>
                <c:pt idx="5">
                  <c:v>19.108</c:v>
                </c:pt>
                <c:pt idx="6">
                  <c:v>17.565</c:v>
                </c:pt>
                <c:pt idx="7">
                  <c:v>15.824</c:v>
                </c:pt>
                <c:pt idx="8">
                  <c:v>13.738</c:v>
                </c:pt>
                <c:pt idx="9">
                  <c:v>11.653</c:v>
                </c:pt>
                <c:pt idx="10">
                  <c:v>9.94</c:v>
                </c:pt>
                <c:pt idx="11">
                  <c:v>7.815</c:v>
                </c:pt>
                <c:pt idx="12">
                  <c:v>5.443</c:v>
                </c:pt>
                <c:pt idx="13">
                  <c:v>3.019</c:v>
                </c:pt>
                <c:pt idx="14">
                  <c:v>0.666</c:v>
                </c:pt>
                <c:pt idx="15">
                  <c:v>-1.911</c:v>
                </c:pt>
                <c:pt idx="16">
                  <c:v>-4.577</c:v>
                </c:pt>
                <c:pt idx="17">
                  <c:v>-7.199</c:v>
                </c:pt>
                <c:pt idx="18">
                  <c:v>-9.833</c:v>
                </c:pt>
                <c:pt idx="19">
                  <c:v>-12.723</c:v>
                </c:pt>
                <c:pt idx="20">
                  <c:v>-15.87</c:v>
                </c:pt>
                <c:pt idx="21">
                  <c:v>-18.933</c:v>
                </c:pt>
                <c:pt idx="22">
                  <c:v>-22.039</c:v>
                </c:pt>
                <c:pt idx="23">
                  <c:v>-25.258</c:v>
                </c:pt>
                <c:pt idx="24">
                  <c:v>-28.425</c:v>
                </c:pt>
                <c:pt idx="25">
                  <c:v>-31.607</c:v>
                </c:pt>
                <c:pt idx="26">
                  <c:v>-34.846</c:v>
                </c:pt>
                <c:pt idx="27">
                  <c:v>-38.124</c:v>
                </c:pt>
                <c:pt idx="28">
                  <c:v>-41.492</c:v>
                </c:pt>
                <c:pt idx="29">
                  <c:v>-44.919</c:v>
                </c:pt>
                <c:pt idx="30">
                  <c:v>-48.249</c:v>
                </c:pt>
                <c:pt idx="31">
                  <c:v>-51.647</c:v>
                </c:pt>
                <c:pt idx="32">
                  <c:v>-55.009</c:v>
                </c:pt>
                <c:pt idx="33">
                  <c:v>-58.368</c:v>
                </c:pt>
                <c:pt idx="34">
                  <c:v>-61.567</c:v>
                </c:pt>
                <c:pt idx="35">
                  <c:v>-64.832</c:v>
                </c:pt>
                <c:pt idx="36">
                  <c:v>-68.167</c:v>
                </c:pt>
                <c:pt idx="37">
                  <c:v>-71.416</c:v>
                </c:pt>
                <c:pt idx="38">
                  <c:v>-74.633</c:v>
                </c:pt>
                <c:pt idx="39">
                  <c:v>-77.749</c:v>
                </c:pt>
                <c:pt idx="40">
                  <c:v>-80.872</c:v>
                </c:pt>
                <c:pt idx="41">
                  <c:v>-83.953</c:v>
                </c:pt>
                <c:pt idx="42">
                  <c:v>-86.931</c:v>
                </c:pt>
                <c:pt idx="43">
                  <c:v>-89.921</c:v>
                </c:pt>
                <c:pt idx="44">
                  <c:v>-92.917</c:v>
                </c:pt>
                <c:pt idx="45">
                  <c:v>-95.828</c:v>
                </c:pt>
                <c:pt idx="46">
                  <c:v>-98.637</c:v>
                </c:pt>
                <c:pt idx="47">
                  <c:v>-101.419</c:v>
                </c:pt>
                <c:pt idx="48">
                  <c:v>-104.151</c:v>
                </c:pt>
                <c:pt idx="49">
                  <c:v>-106.881</c:v>
                </c:pt>
                <c:pt idx="50">
                  <c:v>-109.478</c:v>
                </c:pt>
                <c:pt idx="51">
                  <c:v>-112.054</c:v>
                </c:pt>
                <c:pt idx="52">
                  <c:v>-114.647</c:v>
                </c:pt>
                <c:pt idx="53">
                  <c:v>-117.15</c:v>
                </c:pt>
                <c:pt idx="54">
                  <c:v>-119.635</c:v>
                </c:pt>
                <c:pt idx="55">
                  <c:v>-122.087</c:v>
                </c:pt>
                <c:pt idx="56">
                  <c:v>-124.471</c:v>
                </c:pt>
                <c:pt idx="57">
                  <c:v>-126.865</c:v>
                </c:pt>
                <c:pt idx="58">
                  <c:v>-129.161</c:v>
                </c:pt>
                <c:pt idx="59">
                  <c:v>-131.468</c:v>
                </c:pt>
                <c:pt idx="60">
                  <c:v>-133.659</c:v>
                </c:pt>
                <c:pt idx="61">
                  <c:v>-135.851</c:v>
                </c:pt>
                <c:pt idx="62">
                  <c:v>-138.011</c:v>
                </c:pt>
                <c:pt idx="63">
                  <c:v>-140.122</c:v>
                </c:pt>
                <c:pt idx="64">
                  <c:v>-142.242</c:v>
                </c:pt>
                <c:pt idx="65">
                  <c:v>-144.284</c:v>
                </c:pt>
                <c:pt idx="66">
                  <c:v>-146.316</c:v>
                </c:pt>
                <c:pt idx="67">
                  <c:v>-148.356</c:v>
                </c:pt>
                <c:pt idx="68">
                  <c:v>-150.392</c:v>
                </c:pt>
                <c:pt idx="69">
                  <c:v>-152.422</c:v>
                </c:pt>
                <c:pt idx="70">
                  <c:v>-154.384</c:v>
                </c:pt>
                <c:pt idx="71">
                  <c:v>-156.352</c:v>
                </c:pt>
                <c:pt idx="72">
                  <c:v>-158.298</c:v>
                </c:pt>
                <c:pt idx="73">
                  <c:v>-160.212</c:v>
                </c:pt>
                <c:pt idx="74">
                  <c:v>-162.095</c:v>
                </c:pt>
                <c:pt idx="75">
                  <c:v>-163.948</c:v>
                </c:pt>
                <c:pt idx="76">
                  <c:v>-165.827</c:v>
                </c:pt>
                <c:pt idx="77">
                  <c:v>-167.661</c:v>
                </c:pt>
                <c:pt idx="78">
                  <c:v>-169.497</c:v>
                </c:pt>
                <c:pt idx="79">
                  <c:v>-171.311</c:v>
                </c:pt>
                <c:pt idx="80">
                  <c:v>-173.101</c:v>
                </c:pt>
                <c:pt idx="81">
                  <c:v>-174.831</c:v>
                </c:pt>
                <c:pt idx="82">
                  <c:v>-176.569</c:v>
                </c:pt>
                <c:pt idx="83">
                  <c:v>-178.261</c:v>
                </c:pt>
                <c:pt idx="84">
                  <c:v>179.984</c:v>
                </c:pt>
                <c:pt idx="85">
                  <c:v>178.306</c:v>
                </c:pt>
                <c:pt idx="86">
                  <c:v>176.617</c:v>
                </c:pt>
                <c:pt idx="87">
                  <c:v>174.985</c:v>
                </c:pt>
                <c:pt idx="88">
                  <c:v>173.335</c:v>
                </c:pt>
                <c:pt idx="89">
                  <c:v>171.701</c:v>
                </c:pt>
                <c:pt idx="90">
                  <c:v>170.202</c:v>
                </c:pt>
                <c:pt idx="91">
                  <c:v>168.611</c:v>
                </c:pt>
                <c:pt idx="92">
                  <c:v>166.993</c:v>
                </c:pt>
                <c:pt idx="93">
                  <c:v>165.442</c:v>
                </c:pt>
                <c:pt idx="94">
                  <c:v>163.941</c:v>
                </c:pt>
                <c:pt idx="95">
                  <c:v>162.404</c:v>
                </c:pt>
                <c:pt idx="96">
                  <c:v>160.918</c:v>
                </c:pt>
                <c:pt idx="97">
                  <c:v>159.454</c:v>
                </c:pt>
                <c:pt idx="98">
                  <c:v>158.009</c:v>
                </c:pt>
                <c:pt idx="99">
                  <c:v>156.47</c:v>
                </c:pt>
                <c:pt idx="100">
                  <c:v>155.022</c:v>
                </c:pt>
                <c:pt idx="101">
                  <c:v>153.543</c:v>
                </c:pt>
                <c:pt idx="102">
                  <c:v>152.085</c:v>
                </c:pt>
                <c:pt idx="103">
                  <c:v>150.627</c:v>
                </c:pt>
                <c:pt idx="104">
                  <c:v>149.2</c:v>
                </c:pt>
                <c:pt idx="105">
                  <c:v>147.834</c:v>
                </c:pt>
                <c:pt idx="106">
                  <c:v>146.429</c:v>
                </c:pt>
                <c:pt idx="107">
                  <c:v>145.054</c:v>
                </c:pt>
                <c:pt idx="108">
                  <c:v>143.695</c:v>
                </c:pt>
                <c:pt idx="109">
                  <c:v>142.38</c:v>
                </c:pt>
                <c:pt idx="110">
                  <c:v>141.098</c:v>
                </c:pt>
                <c:pt idx="111">
                  <c:v>139.806</c:v>
                </c:pt>
                <c:pt idx="112">
                  <c:v>138.532</c:v>
                </c:pt>
                <c:pt idx="113">
                  <c:v>137.262</c:v>
                </c:pt>
                <c:pt idx="114">
                  <c:v>136.051</c:v>
                </c:pt>
                <c:pt idx="115">
                  <c:v>134.802</c:v>
                </c:pt>
                <c:pt idx="116">
                  <c:v>133.61</c:v>
                </c:pt>
                <c:pt idx="117">
                  <c:v>132.447</c:v>
                </c:pt>
                <c:pt idx="118">
                  <c:v>131.284</c:v>
                </c:pt>
                <c:pt idx="119">
                  <c:v>130.193</c:v>
                </c:pt>
                <c:pt idx="120">
                  <c:v>129.021</c:v>
                </c:pt>
                <c:pt idx="121">
                  <c:v>127.932</c:v>
                </c:pt>
                <c:pt idx="122">
                  <c:v>126.881</c:v>
                </c:pt>
                <c:pt idx="123">
                  <c:v>125.828</c:v>
                </c:pt>
                <c:pt idx="124">
                  <c:v>124.817</c:v>
                </c:pt>
                <c:pt idx="125">
                  <c:v>123.724</c:v>
                </c:pt>
                <c:pt idx="126">
                  <c:v>122.657</c:v>
                </c:pt>
                <c:pt idx="127">
                  <c:v>121.608</c:v>
                </c:pt>
                <c:pt idx="128">
                  <c:v>120.548</c:v>
                </c:pt>
                <c:pt idx="129">
                  <c:v>119.526</c:v>
                </c:pt>
                <c:pt idx="130">
                  <c:v>118.499</c:v>
                </c:pt>
                <c:pt idx="131">
                  <c:v>117.479</c:v>
                </c:pt>
                <c:pt idx="132">
                  <c:v>116.502</c:v>
                </c:pt>
                <c:pt idx="133">
                  <c:v>115.518</c:v>
                </c:pt>
                <c:pt idx="134">
                  <c:v>114.456</c:v>
                </c:pt>
                <c:pt idx="135">
                  <c:v>113.447</c:v>
                </c:pt>
                <c:pt idx="136">
                  <c:v>112.441</c:v>
                </c:pt>
                <c:pt idx="137">
                  <c:v>111.425</c:v>
                </c:pt>
                <c:pt idx="138">
                  <c:v>110.433</c:v>
                </c:pt>
                <c:pt idx="139">
                  <c:v>109.492</c:v>
                </c:pt>
                <c:pt idx="140">
                  <c:v>108.538</c:v>
                </c:pt>
                <c:pt idx="141">
                  <c:v>107.606</c:v>
                </c:pt>
                <c:pt idx="142">
                  <c:v>106.645</c:v>
                </c:pt>
                <c:pt idx="143">
                  <c:v>105.67</c:v>
                </c:pt>
                <c:pt idx="144">
                  <c:v>104.767</c:v>
                </c:pt>
                <c:pt idx="145">
                  <c:v>103.848</c:v>
                </c:pt>
                <c:pt idx="146">
                  <c:v>102.9</c:v>
                </c:pt>
                <c:pt idx="147">
                  <c:v>101.964</c:v>
                </c:pt>
                <c:pt idx="148">
                  <c:v>101.046</c:v>
                </c:pt>
                <c:pt idx="149">
                  <c:v>100.151</c:v>
                </c:pt>
                <c:pt idx="150">
                  <c:v>99.325</c:v>
                </c:pt>
                <c:pt idx="151">
                  <c:v>98.403</c:v>
                </c:pt>
                <c:pt idx="152">
                  <c:v>97.505</c:v>
                </c:pt>
                <c:pt idx="153">
                  <c:v>96.668</c:v>
                </c:pt>
                <c:pt idx="154">
                  <c:v>95.797</c:v>
                </c:pt>
                <c:pt idx="155">
                  <c:v>94.954</c:v>
                </c:pt>
                <c:pt idx="156">
                  <c:v>94.114</c:v>
                </c:pt>
                <c:pt idx="157">
                  <c:v>93.264</c:v>
                </c:pt>
                <c:pt idx="158">
                  <c:v>92.41</c:v>
                </c:pt>
                <c:pt idx="159">
                  <c:v>91.599</c:v>
                </c:pt>
                <c:pt idx="160">
                  <c:v>90.813</c:v>
                </c:pt>
                <c:pt idx="161">
                  <c:v>89.977</c:v>
                </c:pt>
                <c:pt idx="162">
                  <c:v>89.121</c:v>
                </c:pt>
                <c:pt idx="163">
                  <c:v>88.3</c:v>
                </c:pt>
                <c:pt idx="164">
                  <c:v>87.592</c:v>
                </c:pt>
                <c:pt idx="165">
                  <c:v>86.812</c:v>
                </c:pt>
                <c:pt idx="166">
                  <c:v>86.049</c:v>
                </c:pt>
                <c:pt idx="167">
                  <c:v>85.278</c:v>
                </c:pt>
                <c:pt idx="168">
                  <c:v>84.51</c:v>
                </c:pt>
                <c:pt idx="169">
                  <c:v>83.803</c:v>
                </c:pt>
                <c:pt idx="170">
                  <c:v>83.031</c:v>
                </c:pt>
                <c:pt idx="171">
                  <c:v>82.323</c:v>
                </c:pt>
                <c:pt idx="172">
                  <c:v>81.586</c:v>
                </c:pt>
                <c:pt idx="173">
                  <c:v>80.81</c:v>
                </c:pt>
                <c:pt idx="174">
                  <c:v>80.066</c:v>
                </c:pt>
                <c:pt idx="175">
                  <c:v>79.236</c:v>
                </c:pt>
                <c:pt idx="176">
                  <c:v>78.541</c:v>
                </c:pt>
                <c:pt idx="177">
                  <c:v>77.828</c:v>
                </c:pt>
                <c:pt idx="178">
                  <c:v>77.067</c:v>
                </c:pt>
                <c:pt idx="179">
                  <c:v>76.367</c:v>
                </c:pt>
                <c:pt idx="180">
                  <c:v>75.68</c:v>
                </c:pt>
                <c:pt idx="181">
                  <c:v>74.927</c:v>
                </c:pt>
                <c:pt idx="182">
                  <c:v>74.199</c:v>
                </c:pt>
                <c:pt idx="183">
                  <c:v>73.514</c:v>
                </c:pt>
                <c:pt idx="184">
                  <c:v>72.807</c:v>
                </c:pt>
                <c:pt idx="185">
                  <c:v>72.134</c:v>
                </c:pt>
                <c:pt idx="186">
                  <c:v>71.461</c:v>
                </c:pt>
                <c:pt idx="187">
                  <c:v>70.766</c:v>
                </c:pt>
                <c:pt idx="188">
                  <c:v>70.068</c:v>
                </c:pt>
                <c:pt idx="189">
                  <c:v>69.429</c:v>
                </c:pt>
                <c:pt idx="190">
                  <c:v>68.813</c:v>
                </c:pt>
                <c:pt idx="191">
                  <c:v>68.107</c:v>
                </c:pt>
                <c:pt idx="192">
                  <c:v>67.413</c:v>
                </c:pt>
                <c:pt idx="193">
                  <c:v>66.755</c:v>
                </c:pt>
                <c:pt idx="194">
                  <c:v>66.067</c:v>
                </c:pt>
                <c:pt idx="195">
                  <c:v>65.435</c:v>
                </c:pt>
                <c:pt idx="196">
                  <c:v>64.769</c:v>
                </c:pt>
                <c:pt idx="197">
                  <c:v>64.091</c:v>
                </c:pt>
                <c:pt idx="198">
                  <c:v>63.407</c:v>
                </c:pt>
                <c:pt idx="199">
                  <c:v>62.728</c:v>
                </c:pt>
                <c:pt idx="200">
                  <c:v>62.117</c:v>
                </c:pt>
                <c:pt idx="201">
                  <c:v>61.463</c:v>
                </c:pt>
                <c:pt idx="202">
                  <c:v>60.804</c:v>
                </c:pt>
                <c:pt idx="203">
                  <c:v>60.163</c:v>
                </c:pt>
                <c:pt idx="204">
                  <c:v>59.5</c:v>
                </c:pt>
                <c:pt idx="205">
                  <c:v>58.843</c:v>
                </c:pt>
                <c:pt idx="206">
                  <c:v>58.297</c:v>
                </c:pt>
                <c:pt idx="207">
                  <c:v>57.786</c:v>
                </c:pt>
                <c:pt idx="208">
                  <c:v>57.23</c:v>
                </c:pt>
                <c:pt idx="209">
                  <c:v>56.499</c:v>
                </c:pt>
                <c:pt idx="210">
                  <c:v>56.499</c:v>
                </c:pt>
                <c:pt idx="211">
                  <c:v>56.499</c:v>
                </c:pt>
                <c:pt idx="212">
                  <c:v>56.499</c:v>
                </c:pt>
                <c:pt idx="213">
                  <c:v>56.499</c:v>
                </c:pt>
                <c:pt idx="214">
                  <c:v>56.499</c:v>
                </c:pt>
                <c:pt idx="215">
                  <c:v>56.499</c:v>
                </c:pt>
                <c:pt idx="216">
                  <c:v>56.499</c:v>
                </c:pt>
                <c:pt idx="217">
                  <c:v>56.499</c:v>
                </c:pt>
                <c:pt idx="218">
                  <c:v>56.499</c:v>
                </c:pt>
                <c:pt idx="219">
                  <c:v>56.499</c:v>
                </c:pt>
                <c:pt idx="220">
                  <c:v>56.499</c:v>
                </c:pt>
                <c:pt idx="221">
                  <c:v>56.499</c:v>
                </c:pt>
                <c:pt idx="222">
                  <c:v>56.499</c:v>
                </c:pt>
                <c:pt idx="223">
                  <c:v>56.499</c:v>
                </c:pt>
                <c:pt idx="224">
                  <c:v>56.499</c:v>
                </c:pt>
                <c:pt idx="225">
                  <c:v>56.499</c:v>
                </c:pt>
                <c:pt idx="226">
                  <c:v>56.499</c:v>
                </c:pt>
                <c:pt idx="227">
                  <c:v>56.499</c:v>
                </c:pt>
                <c:pt idx="228">
                  <c:v>56.499</c:v>
                </c:pt>
                <c:pt idx="229">
                  <c:v>56.499</c:v>
                </c:pt>
                <c:pt idx="230">
                  <c:v>56.499</c:v>
                </c:pt>
                <c:pt idx="231">
                  <c:v>56.499</c:v>
                </c:pt>
                <c:pt idx="232">
                  <c:v>56.499</c:v>
                </c:pt>
                <c:pt idx="233">
                  <c:v>56.499</c:v>
                </c:pt>
                <c:pt idx="234">
                  <c:v>56.499</c:v>
                </c:pt>
                <c:pt idx="235">
                  <c:v>56.499</c:v>
                </c:pt>
                <c:pt idx="236">
                  <c:v>56.499</c:v>
                </c:pt>
                <c:pt idx="237">
                  <c:v>56.499</c:v>
                </c:pt>
                <c:pt idx="238">
                  <c:v>56.499</c:v>
                </c:pt>
                <c:pt idx="239">
                  <c:v>56.499</c:v>
                </c:pt>
                <c:pt idx="240">
                  <c:v>56.499</c:v>
                </c:pt>
                <c:pt idx="241">
                  <c:v>56.499</c:v>
                </c:pt>
                <c:pt idx="242">
                  <c:v>56.499</c:v>
                </c:pt>
                <c:pt idx="243">
                  <c:v>56.499</c:v>
                </c:pt>
                <c:pt idx="244">
                  <c:v>56.499</c:v>
                </c:pt>
                <c:pt idx="245">
                  <c:v>56.499</c:v>
                </c:pt>
                <c:pt idx="246">
                  <c:v>56.499</c:v>
                </c:pt>
                <c:pt idx="247">
                  <c:v>56.499</c:v>
                </c:pt>
                <c:pt idx="248">
                  <c:v>56.499</c:v>
                </c:pt>
                <c:pt idx="249">
                  <c:v>56.499</c:v>
                </c:pt>
                <c:pt idx="250">
                  <c:v>56.499</c:v>
                </c:pt>
                <c:pt idx="251">
                  <c:v>56.499</c:v>
                </c:pt>
                <c:pt idx="252">
                  <c:v>56.499</c:v>
                </c:pt>
                <c:pt idx="253">
                  <c:v>56.499</c:v>
                </c:pt>
                <c:pt idx="254">
                  <c:v>56.499</c:v>
                </c:pt>
                <c:pt idx="255">
                  <c:v>56.499</c:v>
                </c:pt>
                <c:pt idx="256">
                  <c:v>56.499</c:v>
                </c:pt>
                <c:pt idx="257">
                  <c:v>56.499</c:v>
                </c:pt>
                <c:pt idx="258">
                  <c:v>56.499</c:v>
                </c:pt>
                <c:pt idx="259">
                  <c:v>56.499</c:v>
                </c:pt>
                <c:pt idx="260">
                  <c:v>56.499</c:v>
                </c:pt>
                <c:pt idx="261">
                  <c:v>56.499</c:v>
                </c:pt>
                <c:pt idx="262">
                  <c:v>56.499</c:v>
                </c:pt>
                <c:pt idx="263">
                  <c:v>56.499</c:v>
                </c:pt>
                <c:pt idx="264">
                  <c:v>56.499</c:v>
                </c:pt>
                <c:pt idx="265">
                  <c:v>56.499</c:v>
                </c:pt>
                <c:pt idx="266">
                  <c:v>56.499</c:v>
                </c:pt>
                <c:pt idx="267">
                  <c:v>56.499</c:v>
                </c:pt>
                <c:pt idx="268">
                  <c:v>56.499</c:v>
                </c:pt>
                <c:pt idx="269">
                  <c:v>56.499</c:v>
                </c:pt>
                <c:pt idx="270">
                  <c:v>56.499</c:v>
                </c:pt>
                <c:pt idx="271">
                  <c:v>56.499</c:v>
                </c:pt>
                <c:pt idx="272">
                  <c:v>56.499</c:v>
                </c:pt>
                <c:pt idx="273">
                  <c:v>56.499</c:v>
                </c:pt>
                <c:pt idx="274">
                  <c:v>56.499</c:v>
                </c:pt>
                <c:pt idx="275">
                  <c:v>56.499</c:v>
                </c:pt>
                <c:pt idx="276">
                  <c:v>56.499</c:v>
                </c:pt>
                <c:pt idx="277">
                  <c:v>56.499</c:v>
                </c:pt>
                <c:pt idx="278">
                  <c:v>56.499</c:v>
                </c:pt>
                <c:pt idx="279">
                  <c:v>56.499</c:v>
                </c:pt>
                <c:pt idx="280">
                  <c:v>56.499</c:v>
                </c:pt>
                <c:pt idx="281">
                  <c:v>56.499</c:v>
                </c:pt>
                <c:pt idx="282">
                  <c:v>56.499</c:v>
                </c:pt>
                <c:pt idx="283">
                  <c:v>56.499</c:v>
                </c:pt>
                <c:pt idx="284">
                  <c:v>56.499</c:v>
                </c:pt>
                <c:pt idx="285">
                  <c:v>56.499</c:v>
                </c:pt>
                <c:pt idx="286">
                  <c:v>56.499</c:v>
                </c:pt>
                <c:pt idx="287">
                  <c:v>56.499</c:v>
                </c:pt>
                <c:pt idx="288">
                  <c:v>56.499</c:v>
                </c:pt>
                <c:pt idx="289">
                  <c:v>56.499</c:v>
                </c:pt>
                <c:pt idx="290">
                  <c:v>56.499</c:v>
                </c:pt>
                <c:pt idx="291">
                  <c:v>56.499</c:v>
                </c:pt>
                <c:pt idx="292">
                  <c:v>56.499</c:v>
                </c:pt>
                <c:pt idx="293">
                  <c:v>56.499</c:v>
                </c:pt>
                <c:pt idx="294">
                  <c:v>56.499</c:v>
                </c:pt>
                <c:pt idx="295">
                  <c:v>56.499</c:v>
                </c:pt>
                <c:pt idx="296">
                  <c:v>56.499</c:v>
                </c:pt>
                <c:pt idx="297">
                  <c:v>56.499</c:v>
                </c:pt>
                <c:pt idx="298">
                  <c:v>56.499</c:v>
                </c:pt>
                <c:pt idx="299">
                  <c:v>56.499</c:v>
                </c:pt>
                <c:pt idx="300">
                  <c:v>56.499</c:v>
                </c:pt>
                <c:pt idx="301">
                  <c:v>56.499</c:v>
                </c:pt>
                <c:pt idx="302">
                  <c:v>56.499</c:v>
                </c:pt>
                <c:pt idx="303">
                  <c:v>56.499</c:v>
                </c:pt>
                <c:pt idx="304">
                  <c:v>56.499</c:v>
                </c:pt>
                <c:pt idx="305">
                  <c:v>56.499</c:v>
                </c:pt>
                <c:pt idx="306">
                  <c:v>56.499</c:v>
                </c:pt>
                <c:pt idx="307">
                  <c:v>56.499</c:v>
                </c:pt>
                <c:pt idx="308">
                  <c:v>56.499</c:v>
                </c:pt>
                <c:pt idx="309">
                  <c:v>56.499</c:v>
                </c:pt>
                <c:pt idx="310">
                  <c:v>56.499</c:v>
                </c:pt>
                <c:pt idx="311">
                  <c:v>56.499</c:v>
                </c:pt>
                <c:pt idx="312">
                  <c:v>56.499</c:v>
                </c:pt>
                <c:pt idx="313">
                  <c:v>56.499</c:v>
                </c:pt>
                <c:pt idx="314">
                  <c:v>56.499</c:v>
                </c:pt>
                <c:pt idx="315">
                  <c:v>56.499</c:v>
                </c:pt>
                <c:pt idx="316">
                  <c:v>56.499</c:v>
                </c:pt>
                <c:pt idx="317">
                  <c:v>56.499</c:v>
                </c:pt>
                <c:pt idx="318">
                  <c:v>56.499</c:v>
                </c:pt>
                <c:pt idx="319">
                  <c:v>56.499</c:v>
                </c:pt>
                <c:pt idx="320">
                  <c:v>56.499</c:v>
                </c:pt>
                <c:pt idx="321">
                  <c:v>56.499</c:v>
                </c:pt>
                <c:pt idx="322">
                  <c:v>56.499</c:v>
                </c:pt>
                <c:pt idx="323">
                  <c:v>56.499</c:v>
                </c:pt>
                <c:pt idx="324">
                  <c:v>56.499</c:v>
                </c:pt>
                <c:pt idx="325">
                  <c:v>56.499</c:v>
                </c:pt>
                <c:pt idx="326">
                  <c:v>56.499</c:v>
                </c:pt>
                <c:pt idx="327">
                  <c:v>56.499</c:v>
                </c:pt>
                <c:pt idx="328">
                  <c:v>56.499</c:v>
                </c:pt>
                <c:pt idx="329">
                  <c:v>56.499</c:v>
                </c:pt>
                <c:pt idx="330">
                  <c:v>56.499</c:v>
                </c:pt>
                <c:pt idx="331">
                  <c:v>56.499</c:v>
                </c:pt>
                <c:pt idx="332">
                  <c:v>56.499</c:v>
                </c:pt>
                <c:pt idx="333">
                  <c:v>56.499</c:v>
                </c:pt>
                <c:pt idx="334">
                  <c:v>56.499</c:v>
                </c:pt>
                <c:pt idx="335">
                  <c:v>56.499</c:v>
                </c:pt>
                <c:pt idx="336">
                  <c:v>56.499</c:v>
                </c:pt>
                <c:pt idx="337">
                  <c:v>56.499</c:v>
                </c:pt>
                <c:pt idx="338">
                  <c:v>56.499</c:v>
                </c:pt>
                <c:pt idx="339">
                  <c:v>56.499</c:v>
                </c:pt>
                <c:pt idx="340">
                  <c:v>56.499</c:v>
                </c:pt>
                <c:pt idx="341">
                  <c:v>56.499</c:v>
                </c:pt>
                <c:pt idx="342">
                  <c:v>56.499</c:v>
                </c:pt>
                <c:pt idx="343">
                  <c:v>56.499</c:v>
                </c:pt>
                <c:pt idx="344">
                  <c:v>56.499</c:v>
                </c:pt>
                <c:pt idx="345">
                  <c:v>56.499</c:v>
                </c:pt>
                <c:pt idx="346">
                  <c:v>56.499</c:v>
                </c:pt>
                <c:pt idx="347">
                  <c:v>56.499</c:v>
                </c:pt>
                <c:pt idx="348">
                  <c:v>56.499</c:v>
                </c:pt>
                <c:pt idx="349">
                  <c:v>56.499</c:v>
                </c:pt>
                <c:pt idx="350">
                  <c:v>56.499</c:v>
                </c:pt>
                <c:pt idx="351">
                  <c:v>56.499</c:v>
                </c:pt>
                <c:pt idx="352">
                  <c:v>56.499</c:v>
                </c:pt>
                <c:pt idx="353">
                  <c:v>56.499</c:v>
                </c:pt>
                <c:pt idx="354">
                  <c:v>56.499</c:v>
                </c:pt>
                <c:pt idx="355">
                  <c:v>56.499</c:v>
                </c:pt>
                <c:pt idx="356">
                  <c:v>56.499</c:v>
                </c:pt>
                <c:pt idx="357">
                  <c:v>56.499</c:v>
                </c:pt>
                <c:pt idx="358">
                  <c:v>56.499</c:v>
                </c:pt>
                <c:pt idx="359">
                  <c:v>56.499</c:v>
                </c:pt>
                <c:pt idx="360">
                  <c:v>56.499</c:v>
                </c:pt>
                <c:pt idx="361">
                  <c:v>56.499</c:v>
                </c:pt>
                <c:pt idx="362">
                  <c:v>56.499</c:v>
                </c:pt>
                <c:pt idx="363">
                  <c:v>56.499</c:v>
                </c:pt>
                <c:pt idx="364">
                  <c:v>56.499</c:v>
                </c:pt>
                <c:pt idx="365">
                  <c:v>56.499</c:v>
                </c:pt>
                <c:pt idx="366">
                  <c:v>56.499</c:v>
                </c:pt>
                <c:pt idx="367">
                  <c:v>56.499</c:v>
                </c:pt>
                <c:pt idx="368">
                  <c:v>56.499</c:v>
                </c:pt>
                <c:pt idx="369">
                  <c:v>56.499</c:v>
                </c:pt>
                <c:pt idx="370">
                  <c:v>56.499</c:v>
                </c:pt>
                <c:pt idx="371">
                  <c:v>56.499</c:v>
                </c:pt>
                <c:pt idx="372">
                  <c:v>56.499</c:v>
                </c:pt>
                <c:pt idx="373">
                  <c:v>56.499</c:v>
                </c:pt>
                <c:pt idx="374">
                  <c:v>56.499</c:v>
                </c:pt>
                <c:pt idx="375">
                  <c:v>56.499</c:v>
                </c:pt>
                <c:pt idx="376">
                  <c:v>56.499</c:v>
                </c:pt>
                <c:pt idx="377">
                  <c:v>56.499</c:v>
                </c:pt>
                <c:pt idx="378">
                  <c:v>56.499</c:v>
                </c:pt>
                <c:pt idx="379">
                  <c:v>56.499</c:v>
                </c:pt>
                <c:pt idx="380">
                  <c:v>56.499</c:v>
                </c:pt>
                <c:pt idx="381">
                  <c:v>56.499</c:v>
                </c:pt>
                <c:pt idx="382">
                  <c:v>56.499</c:v>
                </c:pt>
                <c:pt idx="383">
                  <c:v>56.499</c:v>
                </c:pt>
                <c:pt idx="384">
                  <c:v>56.499</c:v>
                </c:pt>
                <c:pt idx="385">
                  <c:v>56.499</c:v>
                </c:pt>
                <c:pt idx="386">
                  <c:v>56.499</c:v>
                </c:pt>
                <c:pt idx="387">
                  <c:v>56.499</c:v>
                </c:pt>
                <c:pt idx="388">
                  <c:v>56.499</c:v>
                </c:pt>
                <c:pt idx="389">
                  <c:v>56.499</c:v>
                </c:pt>
                <c:pt idx="390">
                  <c:v>56.499</c:v>
                </c:pt>
                <c:pt idx="391">
                  <c:v>56.499</c:v>
                </c:pt>
                <c:pt idx="392">
                  <c:v>56.499</c:v>
                </c:pt>
                <c:pt idx="393">
                  <c:v>56.499</c:v>
                </c:pt>
                <c:pt idx="394">
                  <c:v>56.499</c:v>
                </c:pt>
                <c:pt idx="395">
                  <c:v>56.499</c:v>
                </c:pt>
                <c:pt idx="396">
                  <c:v>56.499</c:v>
                </c:pt>
                <c:pt idx="397">
                  <c:v>56.499</c:v>
                </c:pt>
                <c:pt idx="398">
                  <c:v>56.499</c:v>
                </c:pt>
                <c:pt idx="399">
                  <c:v>56.499</c:v>
                </c:pt>
                <c:pt idx="400">
                  <c:v>56.499</c:v>
                </c:pt>
                <c:pt idx="401">
                  <c:v>56.499</c:v>
                </c:pt>
              </c:numCache>
            </c:numRef>
          </c:yVal>
          <c:smooth val="0"/>
        </c:ser>
        <c:ser>
          <c:idx val="4"/>
          <c:order val="6"/>
          <c:tx>
            <c:v>S12A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800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example'!$G$11:$G$412</c:f>
              <c:numCache>
                <c:ptCount val="402"/>
                <c:pt idx="0">
                  <c:v>-13.281</c:v>
                </c:pt>
                <c:pt idx="1">
                  <c:v>-19.094</c:v>
                </c:pt>
                <c:pt idx="2">
                  <c:v>-25.311</c:v>
                </c:pt>
                <c:pt idx="3">
                  <c:v>-29.678</c:v>
                </c:pt>
                <c:pt idx="4">
                  <c:v>-32.351</c:v>
                </c:pt>
                <c:pt idx="5">
                  <c:v>-35.607</c:v>
                </c:pt>
                <c:pt idx="6">
                  <c:v>-38.484</c:v>
                </c:pt>
                <c:pt idx="7">
                  <c:v>-42.917</c:v>
                </c:pt>
                <c:pt idx="8">
                  <c:v>-48.698</c:v>
                </c:pt>
                <c:pt idx="9">
                  <c:v>-52.439</c:v>
                </c:pt>
                <c:pt idx="10">
                  <c:v>-55.801</c:v>
                </c:pt>
                <c:pt idx="11">
                  <c:v>-58.507</c:v>
                </c:pt>
                <c:pt idx="12">
                  <c:v>-61.224</c:v>
                </c:pt>
                <c:pt idx="13">
                  <c:v>-64.229</c:v>
                </c:pt>
                <c:pt idx="14">
                  <c:v>-67.294</c:v>
                </c:pt>
                <c:pt idx="15">
                  <c:v>-70.35</c:v>
                </c:pt>
                <c:pt idx="16">
                  <c:v>-72.639</c:v>
                </c:pt>
                <c:pt idx="17">
                  <c:v>-75.138</c:v>
                </c:pt>
                <c:pt idx="18">
                  <c:v>-78.212</c:v>
                </c:pt>
                <c:pt idx="19">
                  <c:v>-81.229</c:v>
                </c:pt>
                <c:pt idx="20">
                  <c:v>-84.209</c:v>
                </c:pt>
                <c:pt idx="21">
                  <c:v>-86.888</c:v>
                </c:pt>
                <c:pt idx="22">
                  <c:v>-90.196</c:v>
                </c:pt>
                <c:pt idx="23">
                  <c:v>-93.948</c:v>
                </c:pt>
                <c:pt idx="24">
                  <c:v>-96.219</c:v>
                </c:pt>
                <c:pt idx="25">
                  <c:v>-98.458</c:v>
                </c:pt>
                <c:pt idx="26">
                  <c:v>-101.239</c:v>
                </c:pt>
                <c:pt idx="27">
                  <c:v>-104.272</c:v>
                </c:pt>
                <c:pt idx="28">
                  <c:v>-107.314</c:v>
                </c:pt>
                <c:pt idx="29">
                  <c:v>-110.037</c:v>
                </c:pt>
                <c:pt idx="30">
                  <c:v>-113.177</c:v>
                </c:pt>
                <c:pt idx="31">
                  <c:v>-116.266</c:v>
                </c:pt>
                <c:pt idx="32">
                  <c:v>-119.162</c:v>
                </c:pt>
                <c:pt idx="33">
                  <c:v>-121.946</c:v>
                </c:pt>
                <c:pt idx="34">
                  <c:v>-124.601</c:v>
                </c:pt>
                <c:pt idx="35">
                  <c:v>-127.517</c:v>
                </c:pt>
                <c:pt idx="36">
                  <c:v>-130.217</c:v>
                </c:pt>
                <c:pt idx="37">
                  <c:v>-132.864</c:v>
                </c:pt>
                <c:pt idx="38">
                  <c:v>-135.621</c:v>
                </c:pt>
                <c:pt idx="39">
                  <c:v>-138.242</c:v>
                </c:pt>
                <c:pt idx="40">
                  <c:v>-140.72</c:v>
                </c:pt>
                <c:pt idx="41">
                  <c:v>-143.327</c:v>
                </c:pt>
                <c:pt idx="42">
                  <c:v>-146.026</c:v>
                </c:pt>
                <c:pt idx="43">
                  <c:v>-148.736</c:v>
                </c:pt>
                <c:pt idx="44">
                  <c:v>-150.956</c:v>
                </c:pt>
                <c:pt idx="45">
                  <c:v>-153.333</c:v>
                </c:pt>
                <c:pt idx="46">
                  <c:v>-155.724</c:v>
                </c:pt>
                <c:pt idx="47">
                  <c:v>-158.141</c:v>
                </c:pt>
                <c:pt idx="48">
                  <c:v>-160.434</c:v>
                </c:pt>
                <c:pt idx="49">
                  <c:v>-162.428</c:v>
                </c:pt>
                <c:pt idx="50">
                  <c:v>-164.727</c:v>
                </c:pt>
                <c:pt idx="51">
                  <c:v>-166.968</c:v>
                </c:pt>
                <c:pt idx="52">
                  <c:v>-169.163</c:v>
                </c:pt>
                <c:pt idx="53">
                  <c:v>-171.195</c:v>
                </c:pt>
                <c:pt idx="54">
                  <c:v>-173.128</c:v>
                </c:pt>
                <c:pt idx="55">
                  <c:v>-175.262</c:v>
                </c:pt>
                <c:pt idx="56">
                  <c:v>-177.229</c:v>
                </c:pt>
                <c:pt idx="57">
                  <c:v>-179.189</c:v>
                </c:pt>
                <c:pt idx="58">
                  <c:v>178.935</c:v>
                </c:pt>
                <c:pt idx="59">
                  <c:v>177.092</c:v>
                </c:pt>
                <c:pt idx="60">
                  <c:v>175.232</c:v>
                </c:pt>
                <c:pt idx="61">
                  <c:v>173.42</c:v>
                </c:pt>
                <c:pt idx="62">
                  <c:v>171.603</c:v>
                </c:pt>
                <c:pt idx="63">
                  <c:v>169.844</c:v>
                </c:pt>
                <c:pt idx="64">
                  <c:v>168.316</c:v>
                </c:pt>
                <c:pt idx="65">
                  <c:v>166.591</c:v>
                </c:pt>
                <c:pt idx="66">
                  <c:v>164.906</c:v>
                </c:pt>
                <c:pt idx="67">
                  <c:v>163.238</c:v>
                </c:pt>
                <c:pt idx="68">
                  <c:v>161.56</c:v>
                </c:pt>
                <c:pt idx="69">
                  <c:v>159.802</c:v>
                </c:pt>
                <c:pt idx="70">
                  <c:v>158.332</c:v>
                </c:pt>
                <c:pt idx="71">
                  <c:v>156.826</c:v>
                </c:pt>
                <c:pt idx="72">
                  <c:v>155.223</c:v>
                </c:pt>
                <c:pt idx="73">
                  <c:v>153.582</c:v>
                </c:pt>
                <c:pt idx="74">
                  <c:v>152.107</c:v>
                </c:pt>
                <c:pt idx="75">
                  <c:v>150.639</c:v>
                </c:pt>
                <c:pt idx="76">
                  <c:v>149.149</c:v>
                </c:pt>
                <c:pt idx="77">
                  <c:v>147.646</c:v>
                </c:pt>
                <c:pt idx="78">
                  <c:v>146.09</c:v>
                </c:pt>
                <c:pt idx="79">
                  <c:v>144.613</c:v>
                </c:pt>
                <c:pt idx="80">
                  <c:v>143.213</c:v>
                </c:pt>
                <c:pt idx="81">
                  <c:v>141.817</c:v>
                </c:pt>
                <c:pt idx="82">
                  <c:v>140.403</c:v>
                </c:pt>
                <c:pt idx="83">
                  <c:v>139.049</c:v>
                </c:pt>
                <c:pt idx="84">
                  <c:v>137.638</c:v>
                </c:pt>
                <c:pt idx="85">
                  <c:v>136.32</c:v>
                </c:pt>
                <c:pt idx="86">
                  <c:v>134.903</c:v>
                </c:pt>
                <c:pt idx="87">
                  <c:v>133.557</c:v>
                </c:pt>
                <c:pt idx="88">
                  <c:v>132.237</c:v>
                </c:pt>
                <c:pt idx="89">
                  <c:v>130.916</c:v>
                </c:pt>
                <c:pt idx="90">
                  <c:v>129.846</c:v>
                </c:pt>
                <c:pt idx="91">
                  <c:v>128.477</c:v>
                </c:pt>
                <c:pt idx="92">
                  <c:v>127.038</c:v>
                </c:pt>
                <c:pt idx="93">
                  <c:v>125.725</c:v>
                </c:pt>
                <c:pt idx="94">
                  <c:v>124.536</c:v>
                </c:pt>
                <c:pt idx="95">
                  <c:v>123.295</c:v>
                </c:pt>
                <c:pt idx="96">
                  <c:v>122.081</c:v>
                </c:pt>
                <c:pt idx="97">
                  <c:v>120.886</c:v>
                </c:pt>
                <c:pt idx="98">
                  <c:v>119.716</c:v>
                </c:pt>
                <c:pt idx="99">
                  <c:v>118.465</c:v>
                </c:pt>
                <c:pt idx="100">
                  <c:v>117.322</c:v>
                </c:pt>
                <c:pt idx="101">
                  <c:v>116.211</c:v>
                </c:pt>
                <c:pt idx="102">
                  <c:v>115.075</c:v>
                </c:pt>
                <c:pt idx="103">
                  <c:v>113.894</c:v>
                </c:pt>
                <c:pt idx="104">
                  <c:v>112.835</c:v>
                </c:pt>
                <c:pt idx="105">
                  <c:v>111.75</c:v>
                </c:pt>
                <c:pt idx="106">
                  <c:v>110.619</c:v>
                </c:pt>
                <c:pt idx="107">
                  <c:v>109.551</c:v>
                </c:pt>
                <c:pt idx="108">
                  <c:v>108.531</c:v>
                </c:pt>
                <c:pt idx="109">
                  <c:v>107.535</c:v>
                </c:pt>
                <c:pt idx="110">
                  <c:v>106.518</c:v>
                </c:pt>
                <c:pt idx="111">
                  <c:v>105.508</c:v>
                </c:pt>
                <c:pt idx="112">
                  <c:v>104.506</c:v>
                </c:pt>
                <c:pt idx="113">
                  <c:v>103.521</c:v>
                </c:pt>
                <c:pt idx="114">
                  <c:v>102.686</c:v>
                </c:pt>
                <c:pt idx="115">
                  <c:v>101.655</c:v>
                </c:pt>
                <c:pt idx="116">
                  <c:v>100.685</c:v>
                </c:pt>
                <c:pt idx="117">
                  <c:v>99.808</c:v>
                </c:pt>
                <c:pt idx="118">
                  <c:v>98.969</c:v>
                </c:pt>
                <c:pt idx="119">
                  <c:v>98.11</c:v>
                </c:pt>
                <c:pt idx="120">
                  <c:v>97.249</c:v>
                </c:pt>
                <c:pt idx="121">
                  <c:v>96.348</c:v>
                </c:pt>
                <c:pt idx="122">
                  <c:v>95.524</c:v>
                </c:pt>
                <c:pt idx="123">
                  <c:v>94.746</c:v>
                </c:pt>
                <c:pt idx="124">
                  <c:v>93.895</c:v>
                </c:pt>
                <c:pt idx="125">
                  <c:v>93.175</c:v>
                </c:pt>
                <c:pt idx="126">
                  <c:v>92.313</c:v>
                </c:pt>
                <c:pt idx="127">
                  <c:v>91.459</c:v>
                </c:pt>
                <c:pt idx="128">
                  <c:v>90.647</c:v>
                </c:pt>
                <c:pt idx="129">
                  <c:v>89.873</c:v>
                </c:pt>
                <c:pt idx="130">
                  <c:v>89.039</c:v>
                </c:pt>
                <c:pt idx="131">
                  <c:v>88.21</c:v>
                </c:pt>
                <c:pt idx="132">
                  <c:v>87.426</c:v>
                </c:pt>
                <c:pt idx="133">
                  <c:v>86.651</c:v>
                </c:pt>
                <c:pt idx="134">
                  <c:v>85.853</c:v>
                </c:pt>
                <c:pt idx="135">
                  <c:v>85.021</c:v>
                </c:pt>
                <c:pt idx="136">
                  <c:v>84.244</c:v>
                </c:pt>
                <c:pt idx="137">
                  <c:v>83.484</c:v>
                </c:pt>
                <c:pt idx="138">
                  <c:v>82.725</c:v>
                </c:pt>
                <c:pt idx="139">
                  <c:v>81.921</c:v>
                </c:pt>
                <c:pt idx="140">
                  <c:v>81.245</c:v>
                </c:pt>
                <c:pt idx="141">
                  <c:v>80.522</c:v>
                </c:pt>
                <c:pt idx="142">
                  <c:v>79.746</c:v>
                </c:pt>
                <c:pt idx="143">
                  <c:v>78.974</c:v>
                </c:pt>
                <c:pt idx="144">
                  <c:v>78.334</c:v>
                </c:pt>
                <c:pt idx="145">
                  <c:v>77.616</c:v>
                </c:pt>
                <c:pt idx="146">
                  <c:v>76.904</c:v>
                </c:pt>
                <c:pt idx="147">
                  <c:v>76.196</c:v>
                </c:pt>
                <c:pt idx="148">
                  <c:v>75.473</c:v>
                </c:pt>
                <c:pt idx="149">
                  <c:v>74.729</c:v>
                </c:pt>
                <c:pt idx="150">
                  <c:v>74.112</c:v>
                </c:pt>
                <c:pt idx="151">
                  <c:v>73.404</c:v>
                </c:pt>
                <c:pt idx="152">
                  <c:v>72.701</c:v>
                </c:pt>
                <c:pt idx="153">
                  <c:v>72.023</c:v>
                </c:pt>
                <c:pt idx="154">
                  <c:v>71.256</c:v>
                </c:pt>
                <c:pt idx="155">
                  <c:v>70.66</c:v>
                </c:pt>
                <c:pt idx="156">
                  <c:v>69.985</c:v>
                </c:pt>
                <c:pt idx="157">
                  <c:v>69.314</c:v>
                </c:pt>
                <c:pt idx="158">
                  <c:v>68.65</c:v>
                </c:pt>
                <c:pt idx="159">
                  <c:v>67.918</c:v>
                </c:pt>
                <c:pt idx="160">
                  <c:v>67.34</c:v>
                </c:pt>
                <c:pt idx="161">
                  <c:v>66.729</c:v>
                </c:pt>
                <c:pt idx="162">
                  <c:v>66.098</c:v>
                </c:pt>
                <c:pt idx="163">
                  <c:v>65.468</c:v>
                </c:pt>
                <c:pt idx="164">
                  <c:v>64.871</c:v>
                </c:pt>
                <c:pt idx="165">
                  <c:v>64.171</c:v>
                </c:pt>
                <c:pt idx="166">
                  <c:v>63.548</c:v>
                </c:pt>
                <c:pt idx="167">
                  <c:v>62.968</c:v>
                </c:pt>
                <c:pt idx="168">
                  <c:v>62.383</c:v>
                </c:pt>
                <c:pt idx="169">
                  <c:v>61.733</c:v>
                </c:pt>
                <c:pt idx="170">
                  <c:v>61.167</c:v>
                </c:pt>
                <c:pt idx="171">
                  <c:v>60.573</c:v>
                </c:pt>
                <c:pt idx="172">
                  <c:v>60.019</c:v>
                </c:pt>
                <c:pt idx="173">
                  <c:v>59.518</c:v>
                </c:pt>
                <c:pt idx="174">
                  <c:v>59.015</c:v>
                </c:pt>
                <c:pt idx="175">
                  <c:v>58.432</c:v>
                </c:pt>
                <c:pt idx="176">
                  <c:v>57.831</c:v>
                </c:pt>
                <c:pt idx="177">
                  <c:v>57.313</c:v>
                </c:pt>
                <c:pt idx="178">
                  <c:v>56.825</c:v>
                </c:pt>
                <c:pt idx="179">
                  <c:v>56.157</c:v>
                </c:pt>
                <c:pt idx="180">
                  <c:v>55.613</c:v>
                </c:pt>
                <c:pt idx="181">
                  <c:v>55.053</c:v>
                </c:pt>
                <c:pt idx="182">
                  <c:v>54.492</c:v>
                </c:pt>
                <c:pt idx="183">
                  <c:v>53.955</c:v>
                </c:pt>
                <c:pt idx="184">
                  <c:v>53.457</c:v>
                </c:pt>
                <c:pt idx="185">
                  <c:v>52.76</c:v>
                </c:pt>
                <c:pt idx="186">
                  <c:v>52.302</c:v>
                </c:pt>
                <c:pt idx="187">
                  <c:v>51.812</c:v>
                </c:pt>
                <c:pt idx="188">
                  <c:v>51.227</c:v>
                </c:pt>
                <c:pt idx="189">
                  <c:v>50.708</c:v>
                </c:pt>
                <c:pt idx="190">
                  <c:v>50.18</c:v>
                </c:pt>
                <c:pt idx="191">
                  <c:v>49.647</c:v>
                </c:pt>
                <c:pt idx="192">
                  <c:v>49.121</c:v>
                </c:pt>
                <c:pt idx="193">
                  <c:v>48.571</c:v>
                </c:pt>
                <c:pt idx="194">
                  <c:v>47.907</c:v>
                </c:pt>
                <c:pt idx="195">
                  <c:v>47.443</c:v>
                </c:pt>
                <c:pt idx="196">
                  <c:v>46.939</c:v>
                </c:pt>
                <c:pt idx="197">
                  <c:v>46.428</c:v>
                </c:pt>
                <c:pt idx="198">
                  <c:v>45.921</c:v>
                </c:pt>
                <c:pt idx="199">
                  <c:v>45.418</c:v>
                </c:pt>
                <c:pt idx="200">
                  <c:v>44.927</c:v>
                </c:pt>
                <c:pt idx="201">
                  <c:v>44.393</c:v>
                </c:pt>
                <c:pt idx="202">
                  <c:v>43.874</c:v>
                </c:pt>
                <c:pt idx="203">
                  <c:v>43.397</c:v>
                </c:pt>
                <c:pt idx="204">
                  <c:v>42.91</c:v>
                </c:pt>
                <c:pt idx="205">
                  <c:v>42.381</c:v>
                </c:pt>
                <c:pt idx="206">
                  <c:v>41.585</c:v>
                </c:pt>
                <c:pt idx="207">
                  <c:v>41.145</c:v>
                </c:pt>
                <c:pt idx="208">
                  <c:v>41.054</c:v>
                </c:pt>
                <c:pt idx="209">
                  <c:v>40.619</c:v>
                </c:pt>
                <c:pt idx="210">
                  <c:v>40.619</c:v>
                </c:pt>
                <c:pt idx="211">
                  <c:v>40.619</c:v>
                </c:pt>
                <c:pt idx="212">
                  <c:v>40.619</c:v>
                </c:pt>
                <c:pt idx="213">
                  <c:v>40.619</c:v>
                </c:pt>
                <c:pt idx="214">
                  <c:v>40.619</c:v>
                </c:pt>
                <c:pt idx="215">
                  <c:v>40.619</c:v>
                </c:pt>
                <c:pt idx="216">
                  <c:v>40.619</c:v>
                </c:pt>
                <c:pt idx="217">
                  <c:v>40.619</c:v>
                </c:pt>
                <c:pt idx="218">
                  <c:v>40.619</c:v>
                </c:pt>
                <c:pt idx="219">
                  <c:v>40.619</c:v>
                </c:pt>
                <c:pt idx="220">
                  <c:v>40.619</c:v>
                </c:pt>
                <c:pt idx="221">
                  <c:v>40.619</c:v>
                </c:pt>
                <c:pt idx="222">
                  <c:v>40.619</c:v>
                </c:pt>
                <c:pt idx="223">
                  <c:v>40.619</c:v>
                </c:pt>
                <c:pt idx="224">
                  <c:v>40.619</c:v>
                </c:pt>
                <c:pt idx="225">
                  <c:v>40.619</c:v>
                </c:pt>
                <c:pt idx="226">
                  <c:v>40.619</c:v>
                </c:pt>
                <c:pt idx="227">
                  <c:v>40.619</c:v>
                </c:pt>
                <c:pt idx="228">
                  <c:v>40.619</c:v>
                </c:pt>
                <c:pt idx="229">
                  <c:v>40.619</c:v>
                </c:pt>
                <c:pt idx="230">
                  <c:v>40.619</c:v>
                </c:pt>
                <c:pt idx="231">
                  <c:v>40.619</c:v>
                </c:pt>
                <c:pt idx="232">
                  <c:v>40.619</c:v>
                </c:pt>
                <c:pt idx="233">
                  <c:v>40.619</c:v>
                </c:pt>
                <c:pt idx="234">
                  <c:v>40.619</c:v>
                </c:pt>
                <c:pt idx="235">
                  <c:v>40.619</c:v>
                </c:pt>
                <c:pt idx="236">
                  <c:v>40.619</c:v>
                </c:pt>
                <c:pt idx="237">
                  <c:v>40.619</c:v>
                </c:pt>
                <c:pt idx="238">
                  <c:v>40.619</c:v>
                </c:pt>
                <c:pt idx="239">
                  <c:v>40.619</c:v>
                </c:pt>
                <c:pt idx="240">
                  <c:v>40.619</c:v>
                </c:pt>
                <c:pt idx="241">
                  <c:v>40.619</c:v>
                </c:pt>
                <c:pt idx="242">
                  <c:v>40.619</c:v>
                </c:pt>
                <c:pt idx="243">
                  <c:v>40.619</c:v>
                </c:pt>
                <c:pt idx="244">
                  <c:v>40.619</c:v>
                </c:pt>
                <c:pt idx="245">
                  <c:v>40.619</c:v>
                </c:pt>
                <c:pt idx="246">
                  <c:v>40.619</c:v>
                </c:pt>
                <c:pt idx="247">
                  <c:v>40.619</c:v>
                </c:pt>
                <c:pt idx="248">
                  <c:v>40.619</c:v>
                </c:pt>
                <c:pt idx="249">
                  <c:v>40.619</c:v>
                </c:pt>
                <c:pt idx="250">
                  <c:v>40.619</c:v>
                </c:pt>
                <c:pt idx="251">
                  <c:v>40.619</c:v>
                </c:pt>
                <c:pt idx="252">
                  <c:v>40.619</c:v>
                </c:pt>
                <c:pt idx="253">
                  <c:v>40.619</c:v>
                </c:pt>
                <c:pt idx="254">
                  <c:v>40.619</c:v>
                </c:pt>
                <c:pt idx="255">
                  <c:v>40.619</c:v>
                </c:pt>
                <c:pt idx="256">
                  <c:v>40.619</c:v>
                </c:pt>
                <c:pt idx="257">
                  <c:v>40.619</c:v>
                </c:pt>
                <c:pt idx="258">
                  <c:v>40.619</c:v>
                </c:pt>
                <c:pt idx="259">
                  <c:v>40.619</c:v>
                </c:pt>
                <c:pt idx="260">
                  <c:v>40.619</c:v>
                </c:pt>
                <c:pt idx="261">
                  <c:v>40.619</c:v>
                </c:pt>
                <c:pt idx="262">
                  <c:v>40.619</c:v>
                </c:pt>
                <c:pt idx="263">
                  <c:v>40.619</c:v>
                </c:pt>
                <c:pt idx="264">
                  <c:v>40.619</c:v>
                </c:pt>
                <c:pt idx="265">
                  <c:v>40.619</c:v>
                </c:pt>
                <c:pt idx="266">
                  <c:v>40.619</c:v>
                </c:pt>
                <c:pt idx="267">
                  <c:v>40.619</c:v>
                </c:pt>
                <c:pt idx="268">
                  <c:v>40.619</c:v>
                </c:pt>
                <c:pt idx="269">
                  <c:v>40.619</c:v>
                </c:pt>
                <c:pt idx="270">
                  <c:v>40.619</c:v>
                </c:pt>
                <c:pt idx="271">
                  <c:v>40.619</c:v>
                </c:pt>
                <c:pt idx="272">
                  <c:v>40.619</c:v>
                </c:pt>
                <c:pt idx="273">
                  <c:v>40.619</c:v>
                </c:pt>
                <c:pt idx="274">
                  <c:v>40.619</c:v>
                </c:pt>
                <c:pt idx="275">
                  <c:v>40.619</c:v>
                </c:pt>
                <c:pt idx="276">
                  <c:v>40.619</c:v>
                </c:pt>
                <c:pt idx="277">
                  <c:v>40.619</c:v>
                </c:pt>
                <c:pt idx="278">
                  <c:v>40.619</c:v>
                </c:pt>
                <c:pt idx="279">
                  <c:v>40.619</c:v>
                </c:pt>
                <c:pt idx="280">
                  <c:v>40.619</c:v>
                </c:pt>
                <c:pt idx="281">
                  <c:v>40.619</c:v>
                </c:pt>
                <c:pt idx="282">
                  <c:v>40.619</c:v>
                </c:pt>
                <c:pt idx="283">
                  <c:v>40.619</c:v>
                </c:pt>
                <c:pt idx="284">
                  <c:v>40.619</c:v>
                </c:pt>
                <c:pt idx="285">
                  <c:v>40.619</c:v>
                </c:pt>
                <c:pt idx="286">
                  <c:v>40.619</c:v>
                </c:pt>
                <c:pt idx="287">
                  <c:v>40.619</c:v>
                </c:pt>
                <c:pt idx="288">
                  <c:v>40.619</c:v>
                </c:pt>
                <c:pt idx="289">
                  <c:v>40.619</c:v>
                </c:pt>
                <c:pt idx="290">
                  <c:v>40.619</c:v>
                </c:pt>
                <c:pt idx="291">
                  <c:v>40.619</c:v>
                </c:pt>
                <c:pt idx="292">
                  <c:v>40.619</c:v>
                </c:pt>
                <c:pt idx="293">
                  <c:v>40.619</c:v>
                </c:pt>
                <c:pt idx="294">
                  <c:v>40.619</c:v>
                </c:pt>
                <c:pt idx="295">
                  <c:v>40.619</c:v>
                </c:pt>
                <c:pt idx="296">
                  <c:v>40.619</c:v>
                </c:pt>
                <c:pt idx="297">
                  <c:v>40.619</c:v>
                </c:pt>
                <c:pt idx="298">
                  <c:v>40.619</c:v>
                </c:pt>
                <c:pt idx="299">
                  <c:v>40.619</c:v>
                </c:pt>
                <c:pt idx="300">
                  <c:v>40.619</c:v>
                </c:pt>
                <c:pt idx="301">
                  <c:v>40.619</c:v>
                </c:pt>
                <c:pt idx="302">
                  <c:v>40.619</c:v>
                </c:pt>
                <c:pt idx="303">
                  <c:v>40.619</c:v>
                </c:pt>
                <c:pt idx="304">
                  <c:v>40.619</c:v>
                </c:pt>
                <c:pt idx="305">
                  <c:v>40.619</c:v>
                </c:pt>
                <c:pt idx="306">
                  <c:v>40.619</c:v>
                </c:pt>
                <c:pt idx="307">
                  <c:v>40.619</c:v>
                </c:pt>
                <c:pt idx="308">
                  <c:v>40.619</c:v>
                </c:pt>
                <c:pt idx="309">
                  <c:v>40.619</c:v>
                </c:pt>
                <c:pt idx="310">
                  <c:v>40.619</c:v>
                </c:pt>
                <c:pt idx="311">
                  <c:v>40.619</c:v>
                </c:pt>
                <c:pt idx="312">
                  <c:v>40.619</c:v>
                </c:pt>
                <c:pt idx="313">
                  <c:v>40.619</c:v>
                </c:pt>
                <c:pt idx="314">
                  <c:v>40.619</c:v>
                </c:pt>
                <c:pt idx="315">
                  <c:v>40.619</c:v>
                </c:pt>
                <c:pt idx="316">
                  <c:v>40.619</c:v>
                </c:pt>
                <c:pt idx="317">
                  <c:v>40.619</c:v>
                </c:pt>
                <c:pt idx="318">
                  <c:v>40.619</c:v>
                </c:pt>
                <c:pt idx="319">
                  <c:v>40.619</c:v>
                </c:pt>
                <c:pt idx="320">
                  <c:v>40.619</c:v>
                </c:pt>
                <c:pt idx="321">
                  <c:v>40.619</c:v>
                </c:pt>
                <c:pt idx="322">
                  <c:v>40.619</c:v>
                </c:pt>
                <c:pt idx="323">
                  <c:v>40.619</c:v>
                </c:pt>
                <c:pt idx="324">
                  <c:v>40.619</c:v>
                </c:pt>
                <c:pt idx="325">
                  <c:v>40.619</c:v>
                </c:pt>
                <c:pt idx="326">
                  <c:v>40.619</c:v>
                </c:pt>
                <c:pt idx="327">
                  <c:v>40.619</c:v>
                </c:pt>
                <c:pt idx="328">
                  <c:v>40.619</c:v>
                </c:pt>
                <c:pt idx="329">
                  <c:v>40.619</c:v>
                </c:pt>
                <c:pt idx="330">
                  <c:v>40.619</c:v>
                </c:pt>
                <c:pt idx="331">
                  <c:v>40.619</c:v>
                </c:pt>
                <c:pt idx="332">
                  <c:v>40.619</c:v>
                </c:pt>
                <c:pt idx="333">
                  <c:v>40.619</c:v>
                </c:pt>
                <c:pt idx="334">
                  <c:v>40.619</c:v>
                </c:pt>
                <c:pt idx="335">
                  <c:v>40.619</c:v>
                </c:pt>
                <c:pt idx="336">
                  <c:v>40.619</c:v>
                </c:pt>
                <c:pt idx="337">
                  <c:v>40.619</c:v>
                </c:pt>
                <c:pt idx="338">
                  <c:v>40.619</c:v>
                </c:pt>
                <c:pt idx="339">
                  <c:v>40.619</c:v>
                </c:pt>
                <c:pt idx="340">
                  <c:v>40.619</c:v>
                </c:pt>
                <c:pt idx="341">
                  <c:v>40.619</c:v>
                </c:pt>
                <c:pt idx="342">
                  <c:v>40.619</c:v>
                </c:pt>
                <c:pt idx="343">
                  <c:v>40.619</c:v>
                </c:pt>
                <c:pt idx="344">
                  <c:v>40.619</c:v>
                </c:pt>
                <c:pt idx="345">
                  <c:v>40.619</c:v>
                </c:pt>
                <c:pt idx="346">
                  <c:v>40.619</c:v>
                </c:pt>
                <c:pt idx="347">
                  <c:v>40.619</c:v>
                </c:pt>
                <c:pt idx="348">
                  <c:v>40.619</c:v>
                </c:pt>
                <c:pt idx="349">
                  <c:v>40.619</c:v>
                </c:pt>
                <c:pt idx="350">
                  <c:v>40.619</c:v>
                </c:pt>
                <c:pt idx="351">
                  <c:v>40.619</c:v>
                </c:pt>
                <c:pt idx="352">
                  <c:v>40.619</c:v>
                </c:pt>
                <c:pt idx="353">
                  <c:v>40.619</c:v>
                </c:pt>
                <c:pt idx="354">
                  <c:v>40.619</c:v>
                </c:pt>
                <c:pt idx="355">
                  <c:v>40.619</c:v>
                </c:pt>
                <c:pt idx="356">
                  <c:v>40.619</c:v>
                </c:pt>
                <c:pt idx="357">
                  <c:v>40.619</c:v>
                </c:pt>
                <c:pt idx="358">
                  <c:v>40.619</c:v>
                </c:pt>
                <c:pt idx="359">
                  <c:v>40.619</c:v>
                </c:pt>
                <c:pt idx="360">
                  <c:v>40.619</c:v>
                </c:pt>
                <c:pt idx="361">
                  <c:v>40.619</c:v>
                </c:pt>
                <c:pt idx="362">
                  <c:v>40.619</c:v>
                </c:pt>
                <c:pt idx="363">
                  <c:v>40.619</c:v>
                </c:pt>
                <c:pt idx="364">
                  <c:v>40.619</c:v>
                </c:pt>
                <c:pt idx="365">
                  <c:v>40.619</c:v>
                </c:pt>
                <c:pt idx="366">
                  <c:v>40.619</c:v>
                </c:pt>
                <c:pt idx="367">
                  <c:v>40.619</c:v>
                </c:pt>
                <c:pt idx="368">
                  <c:v>40.619</c:v>
                </c:pt>
                <c:pt idx="369">
                  <c:v>40.619</c:v>
                </c:pt>
                <c:pt idx="370">
                  <c:v>40.619</c:v>
                </c:pt>
                <c:pt idx="371">
                  <c:v>40.619</c:v>
                </c:pt>
                <c:pt idx="372">
                  <c:v>40.619</c:v>
                </c:pt>
                <c:pt idx="373">
                  <c:v>40.619</c:v>
                </c:pt>
                <c:pt idx="374">
                  <c:v>40.619</c:v>
                </c:pt>
                <c:pt idx="375">
                  <c:v>40.619</c:v>
                </c:pt>
                <c:pt idx="376">
                  <c:v>40.619</c:v>
                </c:pt>
                <c:pt idx="377">
                  <c:v>40.619</c:v>
                </c:pt>
                <c:pt idx="378">
                  <c:v>40.619</c:v>
                </c:pt>
                <c:pt idx="379">
                  <c:v>40.619</c:v>
                </c:pt>
                <c:pt idx="380">
                  <c:v>40.619</c:v>
                </c:pt>
                <c:pt idx="381">
                  <c:v>40.619</c:v>
                </c:pt>
                <c:pt idx="382">
                  <c:v>40.619</c:v>
                </c:pt>
                <c:pt idx="383">
                  <c:v>40.619</c:v>
                </c:pt>
                <c:pt idx="384">
                  <c:v>40.619</c:v>
                </c:pt>
                <c:pt idx="385">
                  <c:v>40.619</c:v>
                </c:pt>
                <c:pt idx="386">
                  <c:v>40.619</c:v>
                </c:pt>
                <c:pt idx="387">
                  <c:v>40.619</c:v>
                </c:pt>
                <c:pt idx="388">
                  <c:v>40.619</c:v>
                </c:pt>
                <c:pt idx="389">
                  <c:v>40.619</c:v>
                </c:pt>
                <c:pt idx="390">
                  <c:v>40.619</c:v>
                </c:pt>
                <c:pt idx="391">
                  <c:v>40.619</c:v>
                </c:pt>
                <c:pt idx="392">
                  <c:v>40.619</c:v>
                </c:pt>
                <c:pt idx="393">
                  <c:v>40.619</c:v>
                </c:pt>
                <c:pt idx="394">
                  <c:v>40.619</c:v>
                </c:pt>
                <c:pt idx="395">
                  <c:v>40.619</c:v>
                </c:pt>
                <c:pt idx="396">
                  <c:v>40.619</c:v>
                </c:pt>
                <c:pt idx="397">
                  <c:v>40.619</c:v>
                </c:pt>
                <c:pt idx="398">
                  <c:v>40.619</c:v>
                </c:pt>
                <c:pt idx="399">
                  <c:v>40.619</c:v>
                </c:pt>
                <c:pt idx="400">
                  <c:v>40.619</c:v>
                </c:pt>
                <c:pt idx="401">
                  <c:v>40.619</c:v>
                </c:pt>
              </c:numCache>
            </c:numRef>
          </c:yVal>
          <c:smooth val="0"/>
        </c:ser>
        <c:ser>
          <c:idx val="6"/>
          <c:order val="7"/>
          <c:tx>
            <c:v>S22A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3"/>
            <c:spPr>
              <a:noFill/>
              <a:ln>
                <a:solidFill>
                  <a:srgbClr val="008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example'!$I$11:$I$412</c:f>
              <c:numCache>
                <c:ptCount val="402"/>
                <c:pt idx="0">
                  <c:v>-53.275</c:v>
                </c:pt>
                <c:pt idx="1">
                  <c:v>-54.567</c:v>
                </c:pt>
                <c:pt idx="2">
                  <c:v>-55.889</c:v>
                </c:pt>
                <c:pt idx="3">
                  <c:v>-57.16</c:v>
                </c:pt>
                <c:pt idx="4">
                  <c:v>-58.394</c:v>
                </c:pt>
                <c:pt idx="5">
                  <c:v>-59.687</c:v>
                </c:pt>
                <c:pt idx="6">
                  <c:v>-61.029</c:v>
                </c:pt>
                <c:pt idx="7">
                  <c:v>-62.368</c:v>
                </c:pt>
                <c:pt idx="8">
                  <c:v>-63.679</c:v>
                </c:pt>
                <c:pt idx="9">
                  <c:v>-65.034</c:v>
                </c:pt>
                <c:pt idx="10">
                  <c:v>-66.375</c:v>
                </c:pt>
                <c:pt idx="11">
                  <c:v>-67.699</c:v>
                </c:pt>
                <c:pt idx="12">
                  <c:v>-69.038</c:v>
                </c:pt>
                <c:pt idx="13">
                  <c:v>-70.38</c:v>
                </c:pt>
                <c:pt idx="14">
                  <c:v>-71.727</c:v>
                </c:pt>
                <c:pt idx="15">
                  <c:v>-73.135</c:v>
                </c:pt>
                <c:pt idx="16">
                  <c:v>-74.524</c:v>
                </c:pt>
                <c:pt idx="17">
                  <c:v>-75.895</c:v>
                </c:pt>
                <c:pt idx="18">
                  <c:v>-77.274</c:v>
                </c:pt>
                <c:pt idx="19">
                  <c:v>-78.655</c:v>
                </c:pt>
                <c:pt idx="20">
                  <c:v>-79.963</c:v>
                </c:pt>
                <c:pt idx="21">
                  <c:v>-81.358</c:v>
                </c:pt>
                <c:pt idx="22">
                  <c:v>-82.716</c:v>
                </c:pt>
                <c:pt idx="23">
                  <c:v>-84.047</c:v>
                </c:pt>
                <c:pt idx="24">
                  <c:v>-85.468</c:v>
                </c:pt>
                <c:pt idx="25">
                  <c:v>-86.752</c:v>
                </c:pt>
                <c:pt idx="26">
                  <c:v>-88.021</c:v>
                </c:pt>
                <c:pt idx="27">
                  <c:v>-89.359</c:v>
                </c:pt>
                <c:pt idx="28">
                  <c:v>-90.686</c:v>
                </c:pt>
                <c:pt idx="29">
                  <c:v>-92.014</c:v>
                </c:pt>
                <c:pt idx="30">
                  <c:v>-93.34</c:v>
                </c:pt>
                <c:pt idx="31">
                  <c:v>-94.598</c:v>
                </c:pt>
                <c:pt idx="32">
                  <c:v>-95.819</c:v>
                </c:pt>
                <c:pt idx="33">
                  <c:v>-97.088</c:v>
                </c:pt>
                <c:pt idx="34">
                  <c:v>-98.363</c:v>
                </c:pt>
                <c:pt idx="35">
                  <c:v>-99.511</c:v>
                </c:pt>
                <c:pt idx="36">
                  <c:v>-100.767</c:v>
                </c:pt>
                <c:pt idx="37">
                  <c:v>-101.979</c:v>
                </c:pt>
                <c:pt idx="38">
                  <c:v>-103.198</c:v>
                </c:pt>
                <c:pt idx="39">
                  <c:v>-104.432</c:v>
                </c:pt>
                <c:pt idx="40">
                  <c:v>-105.575</c:v>
                </c:pt>
                <c:pt idx="41">
                  <c:v>-106.879</c:v>
                </c:pt>
                <c:pt idx="42">
                  <c:v>-108.064</c:v>
                </c:pt>
                <c:pt idx="43">
                  <c:v>-109.208</c:v>
                </c:pt>
                <c:pt idx="44">
                  <c:v>-110.468</c:v>
                </c:pt>
                <c:pt idx="45">
                  <c:v>-111.658</c:v>
                </c:pt>
                <c:pt idx="46">
                  <c:v>-112.844</c:v>
                </c:pt>
                <c:pt idx="47">
                  <c:v>-114.133</c:v>
                </c:pt>
                <c:pt idx="48">
                  <c:v>-115.329</c:v>
                </c:pt>
                <c:pt idx="49">
                  <c:v>-116.606</c:v>
                </c:pt>
                <c:pt idx="50">
                  <c:v>-117.81</c:v>
                </c:pt>
                <c:pt idx="51">
                  <c:v>-118.931</c:v>
                </c:pt>
                <c:pt idx="52">
                  <c:v>-120.218</c:v>
                </c:pt>
                <c:pt idx="53">
                  <c:v>-121.433</c:v>
                </c:pt>
                <c:pt idx="54">
                  <c:v>-122.7</c:v>
                </c:pt>
                <c:pt idx="55">
                  <c:v>-124.021</c:v>
                </c:pt>
                <c:pt idx="56">
                  <c:v>-125.18</c:v>
                </c:pt>
                <c:pt idx="57">
                  <c:v>-126.487</c:v>
                </c:pt>
                <c:pt idx="58">
                  <c:v>-127.696</c:v>
                </c:pt>
                <c:pt idx="59">
                  <c:v>-129.075</c:v>
                </c:pt>
                <c:pt idx="60">
                  <c:v>-130.256</c:v>
                </c:pt>
                <c:pt idx="61">
                  <c:v>-131.481</c:v>
                </c:pt>
                <c:pt idx="62">
                  <c:v>-132.855</c:v>
                </c:pt>
                <c:pt idx="63">
                  <c:v>-134.12</c:v>
                </c:pt>
                <c:pt idx="64">
                  <c:v>-135.456</c:v>
                </c:pt>
                <c:pt idx="65">
                  <c:v>-136.674</c:v>
                </c:pt>
                <c:pt idx="66">
                  <c:v>-138.032</c:v>
                </c:pt>
                <c:pt idx="67">
                  <c:v>-139.276</c:v>
                </c:pt>
                <c:pt idx="68">
                  <c:v>-140.527</c:v>
                </c:pt>
                <c:pt idx="69">
                  <c:v>-141.952</c:v>
                </c:pt>
                <c:pt idx="70">
                  <c:v>-143.287</c:v>
                </c:pt>
                <c:pt idx="71">
                  <c:v>-144.691</c:v>
                </c:pt>
                <c:pt idx="72">
                  <c:v>-145.953</c:v>
                </c:pt>
                <c:pt idx="73">
                  <c:v>-147.412</c:v>
                </c:pt>
                <c:pt idx="74">
                  <c:v>-148.685</c:v>
                </c:pt>
                <c:pt idx="75">
                  <c:v>-150.081</c:v>
                </c:pt>
                <c:pt idx="76">
                  <c:v>-151.432</c:v>
                </c:pt>
                <c:pt idx="77">
                  <c:v>-152.964</c:v>
                </c:pt>
                <c:pt idx="78">
                  <c:v>-154.315</c:v>
                </c:pt>
                <c:pt idx="79">
                  <c:v>-155.669</c:v>
                </c:pt>
                <c:pt idx="80">
                  <c:v>-157.169</c:v>
                </c:pt>
                <c:pt idx="81">
                  <c:v>-158.513</c:v>
                </c:pt>
                <c:pt idx="82">
                  <c:v>-160.107</c:v>
                </c:pt>
                <c:pt idx="83">
                  <c:v>-161.523</c:v>
                </c:pt>
                <c:pt idx="84">
                  <c:v>-163.231</c:v>
                </c:pt>
                <c:pt idx="85">
                  <c:v>-164.782</c:v>
                </c:pt>
                <c:pt idx="86">
                  <c:v>-166.555</c:v>
                </c:pt>
                <c:pt idx="87">
                  <c:v>-168.176</c:v>
                </c:pt>
                <c:pt idx="88">
                  <c:v>-170.134</c:v>
                </c:pt>
                <c:pt idx="89">
                  <c:v>-171.913</c:v>
                </c:pt>
                <c:pt idx="90">
                  <c:v>-173.638</c:v>
                </c:pt>
                <c:pt idx="91">
                  <c:v>-176.031</c:v>
                </c:pt>
                <c:pt idx="92">
                  <c:v>-178.757</c:v>
                </c:pt>
                <c:pt idx="93">
                  <c:v>179.061</c:v>
                </c:pt>
                <c:pt idx="94">
                  <c:v>176.303</c:v>
                </c:pt>
                <c:pt idx="95">
                  <c:v>173.703</c:v>
                </c:pt>
                <c:pt idx="96">
                  <c:v>170.433</c:v>
                </c:pt>
                <c:pt idx="97">
                  <c:v>166.734</c:v>
                </c:pt>
                <c:pt idx="98">
                  <c:v>162.71</c:v>
                </c:pt>
                <c:pt idx="99">
                  <c:v>157.951</c:v>
                </c:pt>
                <c:pt idx="100">
                  <c:v>152.612</c:v>
                </c:pt>
                <c:pt idx="101">
                  <c:v>145.955</c:v>
                </c:pt>
                <c:pt idx="102">
                  <c:v>138.153</c:v>
                </c:pt>
                <c:pt idx="103">
                  <c:v>128.969</c:v>
                </c:pt>
                <c:pt idx="104">
                  <c:v>118.279</c:v>
                </c:pt>
                <c:pt idx="105">
                  <c:v>106.445</c:v>
                </c:pt>
                <c:pt idx="106">
                  <c:v>92.683</c:v>
                </c:pt>
                <c:pt idx="107">
                  <c:v>80.439</c:v>
                </c:pt>
                <c:pt idx="108">
                  <c:v>69.313</c:v>
                </c:pt>
                <c:pt idx="109">
                  <c:v>59.033</c:v>
                </c:pt>
                <c:pt idx="110">
                  <c:v>50.889</c:v>
                </c:pt>
                <c:pt idx="111">
                  <c:v>43.297</c:v>
                </c:pt>
                <c:pt idx="112">
                  <c:v>38.246</c:v>
                </c:pt>
                <c:pt idx="113">
                  <c:v>33.058</c:v>
                </c:pt>
                <c:pt idx="114">
                  <c:v>29.427</c:v>
                </c:pt>
                <c:pt idx="115">
                  <c:v>25.99</c:v>
                </c:pt>
                <c:pt idx="116">
                  <c:v>22.555</c:v>
                </c:pt>
                <c:pt idx="117">
                  <c:v>20.254</c:v>
                </c:pt>
                <c:pt idx="118">
                  <c:v>17.465</c:v>
                </c:pt>
                <c:pt idx="119">
                  <c:v>15.521</c:v>
                </c:pt>
                <c:pt idx="120">
                  <c:v>13.875</c:v>
                </c:pt>
                <c:pt idx="121">
                  <c:v>11.942</c:v>
                </c:pt>
                <c:pt idx="122">
                  <c:v>10.694</c:v>
                </c:pt>
                <c:pt idx="123">
                  <c:v>9.137</c:v>
                </c:pt>
                <c:pt idx="124">
                  <c:v>8.007</c:v>
                </c:pt>
                <c:pt idx="125">
                  <c:v>6.829</c:v>
                </c:pt>
                <c:pt idx="126">
                  <c:v>5.373</c:v>
                </c:pt>
                <c:pt idx="127">
                  <c:v>4.286</c:v>
                </c:pt>
                <c:pt idx="128">
                  <c:v>3.065</c:v>
                </c:pt>
                <c:pt idx="129">
                  <c:v>1.591</c:v>
                </c:pt>
                <c:pt idx="130">
                  <c:v>0.655</c:v>
                </c:pt>
                <c:pt idx="131">
                  <c:v>-0.54</c:v>
                </c:pt>
                <c:pt idx="132">
                  <c:v>-1.346</c:v>
                </c:pt>
                <c:pt idx="133">
                  <c:v>-2.211</c:v>
                </c:pt>
                <c:pt idx="134">
                  <c:v>-3.256</c:v>
                </c:pt>
                <c:pt idx="135">
                  <c:v>-4.115</c:v>
                </c:pt>
                <c:pt idx="136">
                  <c:v>-5.063</c:v>
                </c:pt>
                <c:pt idx="137">
                  <c:v>-6.169</c:v>
                </c:pt>
                <c:pt idx="138">
                  <c:v>-7.075</c:v>
                </c:pt>
                <c:pt idx="139">
                  <c:v>-7.962</c:v>
                </c:pt>
                <c:pt idx="140">
                  <c:v>-8.884</c:v>
                </c:pt>
                <c:pt idx="141">
                  <c:v>-9.622</c:v>
                </c:pt>
                <c:pt idx="142">
                  <c:v>-10.424</c:v>
                </c:pt>
                <c:pt idx="143">
                  <c:v>-11.283</c:v>
                </c:pt>
                <c:pt idx="144">
                  <c:v>-11.942</c:v>
                </c:pt>
                <c:pt idx="145">
                  <c:v>-12.618</c:v>
                </c:pt>
                <c:pt idx="146">
                  <c:v>-13.414</c:v>
                </c:pt>
                <c:pt idx="147">
                  <c:v>-14.047</c:v>
                </c:pt>
                <c:pt idx="148">
                  <c:v>-14.716</c:v>
                </c:pt>
                <c:pt idx="149">
                  <c:v>-15.531</c:v>
                </c:pt>
                <c:pt idx="150">
                  <c:v>-16.186</c:v>
                </c:pt>
                <c:pt idx="151">
                  <c:v>-16.871</c:v>
                </c:pt>
                <c:pt idx="152">
                  <c:v>-17.596</c:v>
                </c:pt>
                <c:pt idx="153">
                  <c:v>-18.288</c:v>
                </c:pt>
                <c:pt idx="154">
                  <c:v>-18.855</c:v>
                </c:pt>
                <c:pt idx="155">
                  <c:v>-19.51</c:v>
                </c:pt>
                <c:pt idx="156">
                  <c:v>-20.226</c:v>
                </c:pt>
                <c:pt idx="157">
                  <c:v>-20.906</c:v>
                </c:pt>
                <c:pt idx="158">
                  <c:v>-21.564</c:v>
                </c:pt>
                <c:pt idx="159">
                  <c:v>-22.246</c:v>
                </c:pt>
                <c:pt idx="160">
                  <c:v>-22.873</c:v>
                </c:pt>
                <c:pt idx="161">
                  <c:v>-23.477</c:v>
                </c:pt>
                <c:pt idx="162">
                  <c:v>-24.084</c:v>
                </c:pt>
                <c:pt idx="163">
                  <c:v>-24.698</c:v>
                </c:pt>
                <c:pt idx="164">
                  <c:v>-25.246</c:v>
                </c:pt>
                <c:pt idx="165">
                  <c:v>-25.873</c:v>
                </c:pt>
                <c:pt idx="166">
                  <c:v>-26.461</c:v>
                </c:pt>
                <c:pt idx="167">
                  <c:v>-27.035</c:v>
                </c:pt>
                <c:pt idx="168">
                  <c:v>-27.631</c:v>
                </c:pt>
                <c:pt idx="169">
                  <c:v>-28.178</c:v>
                </c:pt>
                <c:pt idx="170">
                  <c:v>-28.756</c:v>
                </c:pt>
                <c:pt idx="171">
                  <c:v>-29.299</c:v>
                </c:pt>
                <c:pt idx="172">
                  <c:v>-29.809</c:v>
                </c:pt>
                <c:pt idx="173">
                  <c:v>-30.301</c:v>
                </c:pt>
                <c:pt idx="174">
                  <c:v>-30.831</c:v>
                </c:pt>
                <c:pt idx="175">
                  <c:v>-31.319</c:v>
                </c:pt>
                <c:pt idx="176">
                  <c:v>-31.851</c:v>
                </c:pt>
                <c:pt idx="177">
                  <c:v>-32.328</c:v>
                </c:pt>
                <c:pt idx="178">
                  <c:v>-32.811</c:v>
                </c:pt>
                <c:pt idx="179">
                  <c:v>-33.347</c:v>
                </c:pt>
                <c:pt idx="180">
                  <c:v>-33.844</c:v>
                </c:pt>
                <c:pt idx="181">
                  <c:v>-34.339</c:v>
                </c:pt>
                <c:pt idx="182">
                  <c:v>-34.861</c:v>
                </c:pt>
                <c:pt idx="183">
                  <c:v>-35.358</c:v>
                </c:pt>
                <c:pt idx="184">
                  <c:v>-35.866</c:v>
                </c:pt>
                <c:pt idx="185">
                  <c:v>-36.429</c:v>
                </c:pt>
                <c:pt idx="186">
                  <c:v>-36.92</c:v>
                </c:pt>
                <c:pt idx="187">
                  <c:v>-37.443</c:v>
                </c:pt>
                <c:pt idx="188">
                  <c:v>-37.977</c:v>
                </c:pt>
                <c:pt idx="189">
                  <c:v>-38.48</c:v>
                </c:pt>
                <c:pt idx="190">
                  <c:v>-38.995</c:v>
                </c:pt>
                <c:pt idx="191">
                  <c:v>-39.533</c:v>
                </c:pt>
                <c:pt idx="192">
                  <c:v>-40.027</c:v>
                </c:pt>
                <c:pt idx="193">
                  <c:v>-40.57</c:v>
                </c:pt>
                <c:pt idx="194">
                  <c:v>-41.116</c:v>
                </c:pt>
                <c:pt idx="195">
                  <c:v>-41.538</c:v>
                </c:pt>
                <c:pt idx="196">
                  <c:v>-42.007</c:v>
                </c:pt>
                <c:pt idx="197">
                  <c:v>-42.396</c:v>
                </c:pt>
                <c:pt idx="198">
                  <c:v>-42.826</c:v>
                </c:pt>
                <c:pt idx="199">
                  <c:v>-43.305</c:v>
                </c:pt>
                <c:pt idx="200">
                  <c:v>-43.763</c:v>
                </c:pt>
                <c:pt idx="201">
                  <c:v>-44.24</c:v>
                </c:pt>
                <c:pt idx="202">
                  <c:v>-44.69</c:v>
                </c:pt>
                <c:pt idx="203">
                  <c:v>-45.104</c:v>
                </c:pt>
                <c:pt idx="204">
                  <c:v>-45.468</c:v>
                </c:pt>
                <c:pt idx="205">
                  <c:v>-45.896</c:v>
                </c:pt>
                <c:pt idx="206">
                  <c:v>-46.779</c:v>
                </c:pt>
                <c:pt idx="207">
                  <c:v>-47.236</c:v>
                </c:pt>
                <c:pt idx="208">
                  <c:v>-47.235</c:v>
                </c:pt>
                <c:pt idx="209">
                  <c:v>-47.622</c:v>
                </c:pt>
                <c:pt idx="210">
                  <c:v>-47.622</c:v>
                </c:pt>
                <c:pt idx="211">
                  <c:v>-47.622</c:v>
                </c:pt>
                <c:pt idx="212">
                  <c:v>-47.622</c:v>
                </c:pt>
                <c:pt idx="213">
                  <c:v>-47.622</c:v>
                </c:pt>
                <c:pt idx="214">
                  <c:v>-47.622</c:v>
                </c:pt>
                <c:pt idx="215">
                  <c:v>-47.622</c:v>
                </c:pt>
                <c:pt idx="216">
                  <c:v>-47.622</c:v>
                </c:pt>
                <c:pt idx="217">
                  <c:v>-47.622</c:v>
                </c:pt>
                <c:pt idx="218">
                  <c:v>-47.622</c:v>
                </c:pt>
                <c:pt idx="219">
                  <c:v>-47.622</c:v>
                </c:pt>
                <c:pt idx="220">
                  <c:v>-47.622</c:v>
                </c:pt>
                <c:pt idx="221">
                  <c:v>-47.622</c:v>
                </c:pt>
                <c:pt idx="222">
                  <c:v>-47.622</c:v>
                </c:pt>
                <c:pt idx="223">
                  <c:v>-47.622</c:v>
                </c:pt>
                <c:pt idx="224">
                  <c:v>-47.622</c:v>
                </c:pt>
                <c:pt idx="225">
                  <c:v>-47.622</c:v>
                </c:pt>
                <c:pt idx="226">
                  <c:v>-47.622</c:v>
                </c:pt>
                <c:pt idx="227">
                  <c:v>-47.622</c:v>
                </c:pt>
                <c:pt idx="228">
                  <c:v>-47.622</c:v>
                </c:pt>
                <c:pt idx="229">
                  <c:v>-47.622</c:v>
                </c:pt>
                <c:pt idx="230">
                  <c:v>-47.622</c:v>
                </c:pt>
                <c:pt idx="231">
                  <c:v>-47.622</c:v>
                </c:pt>
                <c:pt idx="232">
                  <c:v>-47.622</c:v>
                </c:pt>
                <c:pt idx="233">
                  <c:v>-47.622</c:v>
                </c:pt>
                <c:pt idx="234">
                  <c:v>-47.622</c:v>
                </c:pt>
                <c:pt idx="235">
                  <c:v>-47.622</c:v>
                </c:pt>
                <c:pt idx="236">
                  <c:v>-47.622</c:v>
                </c:pt>
                <c:pt idx="237">
                  <c:v>-47.622</c:v>
                </c:pt>
                <c:pt idx="238">
                  <c:v>-47.622</c:v>
                </c:pt>
                <c:pt idx="239">
                  <c:v>-47.622</c:v>
                </c:pt>
                <c:pt idx="240">
                  <c:v>-47.622</c:v>
                </c:pt>
                <c:pt idx="241">
                  <c:v>-47.622</c:v>
                </c:pt>
                <c:pt idx="242">
                  <c:v>-47.622</c:v>
                </c:pt>
                <c:pt idx="243">
                  <c:v>-47.622</c:v>
                </c:pt>
                <c:pt idx="244">
                  <c:v>-47.622</c:v>
                </c:pt>
                <c:pt idx="245">
                  <c:v>-47.622</c:v>
                </c:pt>
                <c:pt idx="246">
                  <c:v>-47.622</c:v>
                </c:pt>
                <c:pt idx="247">
                  <c:v>-47.622</c:v>
                </c:pt>
                <c:pt idx="248">
                  <c:v>-47.622</c:v>
                </c:pt>
                <c:pt idx="249">
                  <c:v>-47.622</c:v>
                </c:pt>
                <c:pt idx="250">
                  <c:v>-47.622</c:v>
                </c:pt>
                <c:pt idx="251">
                  <c:v>-47.622</c:v>
                </c:pt>
                <c:pt idx="252">
                  <c:v>-47.622</c:v>
                </c:pt>
                <c:pt idx="253">
                  <c:v>-47.622</c:v>
                </c:pt>
                <c:pt idx="254">
                  <c:v>-47.622</c:v>
                </c:pt>
                <c:pt idx="255">
                  <c:v>-47.622</c:v>
                </c:pt>
                <c:pt idx="256">
                  <c:v>-47.622</c:v>
                </c:pt>
                <c:pt idx="257">
                  <c:v>-47.622</c:v>
                </c:pt>
                <c:pt idx="258">
                  <c:v>-47.622</c:v>
                </c:pt>
                <c:pt idx="259">
                  <c:v>-47.622</c:v>
                </c:pt>
                <c:pt idx="260">
                  <c:v>-47.622</c:v>
                </c:pt>
                <c:pt idx="261">
                  <c:v>-47.622</c:v>
                </c:pt>
                <c:pt idx="262">
                  <c:v>-47.622</c:v>
                </c:pt>
                <c:pt idx="263">
                  <c:v>-47.622</c:v>
                </c:pt>
                <c:pt idx="264">
                  <c:v>-47.622</c:v>
                </c:pt>
                <c:pt idx="265">
                  <c:v>-47.622</c:v>
                </c:pt>
                <c:pt idx="266">
                  <c:v>-47.622</c:v>
                </c:pt>
                <c:pt idx="267">
                  <c:v>-47.622</c:v>
                </c:pt>
                <c:pt idx="268">
                  <c:v>-47.622</c:v>
                </c:pt>
                <c:pt idx="269">
                  <c:v>-47.622</c:v>
                </c:pt>
                <c:pt idx="270">
                  <c:v>-47.622</c:v>
                </c:pt>
                <c:pt idx="271">
                  <c:v>-47.622</c:v>
                </c:pt>
                <c:pt idx="272">
                  <c:v>-47.622</c:v>
                </c:pt>
                <c:pt idx="273">
                  <c:v>-47.622</c:v>
                </c:pt>
                <c:pt idx="274">
                  <c:v>-47.622</c:v>
                </c:pt>
                <c:pt idx="275">
                  <c:v>-47.622</c:v>
                </c:pt>
                <c:pt idx="276">
                  <c:v>-47.622</c:v>
                </c:pt>
                <c:pt idx="277">
                  <c:v>-47.622</c:v>
                </c:pt>
                <c:pt idx="278">
                  <c:v>-47.622</c:v>
                </c:pt>
                <c:pt idx="279">
                  <c:v>-47.622</c:v>
                </c:pt>
                <c:pt idx="280">
                  <c:v>-47.622</c:v>
                </c:pt>
                <c:pt idx="281">
                  <c:v>-47.622</c:v>
                </c:pt>
                <c:pt idx="282">
                  <c:v>-47.622</c:v>
                </c:pt>
                <c:pt idx="283">
                  <c:v>-47.622</c:v>
                </c:pt>
                <c:pt idx="284">
                  <c:v>-47.622</c:v>
                </c:pt>
                <c:pt idx="285">
                  <c:v>-47.622</c:v>
                </c:pt>
                <c:pt idx="286">
                  <c:v>-47.622</c:v>
                </c:pt>
                <c:pt idx="287">
                  <c:v>-47.622</c:v>
                </c:pt>
                <c:pt idx="288">
                  <c:v>-47.622</c:v>
                </c:pt>
                <c:pt idx="289">
                  <c:v>-47.622</c:v>
                </c:pt>
                <c:pt idx="290">
                  <c:v>-47.622</c:v>
                </c:pt>
                <c:pt idx="291">
                  <c:v>-47.622</c:v>
                </c:pt>
                <c:pt idx="292">
                  <c:v>-47.622</c:v>
                </c:pt>
                <c:pt idx="293">
                  <c:v>-47.622</c:v>
                </c:pt>
                <c:pt idx="294">
                  <c:v>-47.622</c:v>
                </c:pt>
                <c:pt idx="295">
                  <c:v>-47.622</c:v>
                </c:pt>
                <c:pt idx="296">
                  <c:v>-47.622</c:v>
                </c:pt>
                <c:pt idx="297">
                  <c:v>-47.622</c:v>
                </c:pt>
                <c:pt idx="298">
                  <c:v>-47.622</c:v>
                </c:pt>
                <c:pt idx="299">
                  <c:v>-47.622</c:v>
                </c:pt>
                <c:pt idx="300">
                  <c:v>-47.622</c:v>
                </c:pt>
                <c:pt idx="301">
                  <c:v>-47.622</c:v>
                </c:pt>
                <c:pt idx="302">
                  <c:v>-47.622</c:v>
                </c:pt>
                <c:pt idx="303">
                  <c:v>-47.622</c:v>
                </c:pt>
                <c:pt idx="304">
                  <c:v>-47.622</c:v>
                </c:pt>
                <c:pt idx="305">
                  <c:v>-47.622</c:v>
                </c:pt>
                <c:pt idx="306">
                  <c:v>-47.622</c:v>
                </c:pt>
                <c:pt idx="307">
                  <c:v>-47.622</c:v>
                </c:pt>
                <c:pt idx="308">
                  <c:v>-47.622</c:v>
                </c:pt>
                <c:pt idx="309">
                  <c:v>-47.622</c:v>
                </c:pt>
                <c:pt idx="310">
                  <c:v>-47.622</c:v>
                </c:pt>
                <c:pt idx="311">
                  <c:v>-47.622</c:v>
                </c:pt>
                <c:pt idx="312">
                  <c:v>-47.622</c:v>
                </c:pt>
                <c:pt idx="313">
                  <c:v>-47.622</c:v>
                </c:pt>
                <c:pt idx="314">
                  <c:v>-47.622</c:v>
                </c:pt>
                <c:pt idx="315">
                  <c:v>-47.622</c:v>
                </c:pt>
                <c:pt idx="316">
                  <c:v>-47.622</c:v>
                </c:pt>
                <c:pt idx="317">
                  <c:v>-47.622</c:v>
                </c:pt>
                <c:pt idx="318">
                  <c:v>-47.622</c:v>
                </c:pt>
                <c:pt idx="319">
                  <c:v>-47.622</c:v>
                </c:pt>
                <c:pt idx="320">
                  <c:v>-47.622</c:v>
                </c:pt>
                <c:pt idx="321">
                  <c:v>-47.622</c:v>
                </c:pt>
                <c:pt idx="322">
                  <c:v>-47.622</c:v>
                </c:pt>
                <c:pt idx="323">
                  <c:v>-47.622</c:v>
                </c:pt>
                <c:pt idx="324">
                  <c:v>-47.622</c:v>
                </c:pt>
                <c:pt idx="325">
                  <c:v>-47.622</c:v>
                </c:pt>
                <c:pt idx="326">
                  <c:v>-47.622</c:v>
                </c:pt>
                <c:pt idx="327">
                  <c:v>-47.622</c:v>
                </c:pt>
                <c:pt idx="328">
                  <c:v>-47.622</c:v>
                </c:pt>
                <c:pt idx="329">
                  <c:v>-47.622</c:v>
                </c:pt>
                <c:pt idx="330">
                  <c:v>-47.622</c:v>
                </c:pt>
                <c:pt idx="331">
                  <c:v>-47.622</c:v>
                </c:pt>
                <c:pt idx="332">
                  <c:v>-47.622</c:v>
                </c:pt>
                <c:pt idx="333">
                  <c:v>-47.622</c:v>
                </c:pt>
                <c:pt idx="334">
                  <c:v>-47.622</c:v>
                </c:pt>
                <c:pt idx="335">
                  <c:v>-47.622</c:v>
                </c:pt>
                <c:pt idx="336">
                  <c:v>-47.622</c:v>
                </c:pt>
                <c:pt idx="337">
                  <c:v>-47.622</c:v>
                </c:pt>
                <c:pt idx="338">
                  <c:v>-47.622</c:v>
                </c:pt>
                <c:pt idx="339">
                  <c:v>-47.622</c:v>
                </c:pt>
                <c:pt idx="340">
                  <c:v>-47.622</c:v>
                </c:pt>
                <c:pt idx="341">
                  <c:v>-47.622</c:v>
                </c:pt>
                <c:pt idx="342">
                  <c:v>-47.622</c:v>
                </c:pt>
                <c:pt idx="343">
                  <c:v>-47.622</c:v>
                </c:pt>
                <c:pt idx="344">
                  <c:v>-47.622</c:v>
                </c:pt>
                <c:pt idx="345">
                  <c:v>-47.622</c:v>
                </c:pt>
                <c:pt idx="346">
                  <c:v>-47.622</c:v>
                </c:pt>
                <c:pt idx="347">
                  <c:v>-47.622</c:v>
                </c:pt>
                <c:pt idx="348">
                  <c:v>-47.622</c:v>
                </c:pt>
                <c:pt idx="349">
                  <c:v>-47.622</c:v>
                </c:pt>
                <c:pt idx="350">
                  <c:v>-47.622</c:v>
                </c:pt>
                <c:pt idx="351">
                  <c:v>-47.622</c:v>
                </c:pt>
                <c:pt idx="352">
                  <c:v>-47.622</c:v>
                </c:pt>
                <c:pt idx="353">
                  <c:v>-47.622</c:v>
                </c:pt>
                <c:pt idx="354">
                  <c:v>-47.622</c:v>
                </c:pt>
                <c:pt idx="355">
                  <c:v>-47.622</c:v>
                </c:pt>
                <c:pt idx="356">
                  <c:v>-47.622</c:v>
                </c:pt>
                <c:pt idx="357">
                  <c:v>-47.622</c:v>
                </c:pt>
                <c:pt idx="358">
                  <c:v>-47.622</c:v>
                </c:pt>
                <c:pt idx="359">
                  <c:v>-47.622</c:v>
                </c:pt>
                <c:pt idx="360">
                  <c:v>-47.622</c:v>
                </c:pt>
                <c:pt idx="361">
                  <c:v>-47.622</c:v>
                </c:pt>
                <c:pt idx="362">
                  <c:v>-47.622</c:v>
                </c:pt>
                <c:pt idx="363">
                  <c:v>-47.622</c:v>
                </c:pt>
                <c:pt idx="364">
                  <c:v>-47.622</c:v>
                </c:pt>
                <c:pt idx="365">
                  <c:v>-47.622</c:v>
                </c:pt>
                <c:pt idx="366">
                  <c:v>-47.622</c:v>
                </c:pt>
                <c:pt idx="367">
                  <c:v>-47.622</c:v>
                </c:pt>
                <c:pt idx="368">
                  <c:v>-47.622</c:v>
                </c:pt>
                <c:pt idx="369">
                  <c:v>-47.622</c:v>
                </c:pt>
                <c:pt idx="370">
                  <c:v>-47.622</c:v>
                </c:pt>
                <c:pt idx="371">
                  <c:v>-47.622</c:v>
                </c:pt>
                <c:pt idx="372">
                  <c:v>-47.622</c:v>
                </c:pt>
                <c:pt idx="373">
                  <c:v>-47.622</c:v>
                </c:pt>
                <c:pt idx="374">
                  <c:v>-47.622</c:v>
                </c:pt>
                <c:pt idx="375">
                  <c:v>-47.622</c:v>
                </c:pt>
                <c:pt idx="376">
                  <c:v>-47.622</c:v>
                </c:pt>
                <c:pt idx="377">
                  <c:v>-47.622</c:v>
                </c:pt>
                <c:pt idx="378">
                  <c:v>-47.622</c:v>
                </c:pt>
                <c:pt idx="379">
                  <c:v>-47.622</c:v>
                </c:pt>
                <c:pt idx="380">
                  <c:v>-47.622</c:v>
                </c:pt>
                <c:pt idx="381">
                  <c:v>-47.622</c:v>
                </c:pt>
                <c:pt idx="382">
                  <c:v>-47.622</c:v>
                </c:pt>
                <c:pt idx="383">
                  <c:v>-47.622</c:v>
                </c:pt>
                <c:pt idx="384">
                  <c:v>-47.622</c:v>
                </c:pt>
                <c:pt idx="385">
                  <c:v>-47.622</c:v>
                </c:pt>
                <c:pt idx="386">
                  <c:v>-47.622</c:v>
                </c:pt>
                <c:pt idx="387">
                  <c:v>-47.622</c:v>
                </c:pt>
                <c:pt idx="388">
                  <c:v>-47.622</c:v>
                </c:pt>
                <c:pt idx="389">
                  <c:v>-47.622</c:v>
                </c:pt>
                <c:pt idx="390">
                  <c:v>-47.622</c:v>
                </c:pt>
                <c:pt idx="391">
                  <c:v>-47.622</c:v>
                </c:pt>
                <c:pt idx="392">
                  <c:v>-47.622</c:v>
                </c:pt>
                <c:pt idx="393">
                  <c:v>-47.622</c:v>
                </c:pt>
                <c:pt idx="394">
                  <c:v>-47.622</c:v>
                </c:pt>
                <c:pt idx="395">
                  <c:v>-47.622</c:v>
                </c:pt>
                <c:pt idx="396">
                  <c:v>-47.622</c:v>
                </c:pt>
                <c:pt idx="397">
                  <c:v>-47.622</c:v>
                </c:pt>
                <c:pt idx="398">
                  <c:v>-47.622</c:v>
                </c:pt>
                <c:pt idx="399">
                  <c:v>-47.622</c:v>
                </c:pt>
                <c:pt idx="400">
                  <c:v>-47.622</c:v>
                </c:pt>
                <c:pt idx="401">
                  <c:v>-47.622</c:v>
                </c:pt>
              </c:numCache>
            </c:numRef>
          </c:yVal>
          <c:smooth val="0"/>
        </c:ser>
        <c:axId val="19373525"/>
        <c:axId val="40143998"/>
      </c:scatterChart>
      <c:valAx>
        <c:axId val="19373525"/>
        <c:scaling>
          <c:orientation val="minMax"/>
        </c:scaling>
        <c:axPos val="b"/>
        <c:title>
          <c:tx>
            <c:rich>
              <a:bodyPr vert="horz" rot="0" anchor="ctr"/>
              <a:lstStyle/>
              <a:p>
                <a:pPr algn="ctr">
                  <a:defRPr/>
                </a:pPr>
                <a:r>
                  <a:rPr lang="en-US" cap="none" sz="1200" b="0" i="0" u="none" baseline="0">
                    <a:latin typeface="Arial"/>
                    <a:ea typeface="Arial"/>
                    <a:cs typeface="Arial"/>
                  </a:rPr>
                  <a:t>Frequency (MHz)</a:t>
                </a:r>
              </a:p>
            </c:rich>
          </c:tx>
          <c:layout/>
          <c:overlay val="0"/>
          <c:spPr>
            <a:noFill/>
            <a:ln>
              <a:noFill/>
            </a:ln>
          </c:spPr>
        </c:title>
        <c:majorGridlines/>
        <c:delete val="0"/>
        <c:numFmt formatCode="General" sourceLinked="1"/>
        <c:majorTickMark val="out"/>
        <c:minorTickMark val="none"/>
        <c:tickLblPos val="nextTo"/>
        <c:crossAx val="40143998"/>
        <c:crossesAt val="-1000"/>
        <c:crossBetween val="midCat"/>
        <c:dispUnits/>
      </c:valAx>
      <c:valAx>
        <c:axId val="40143998"/>
        <c:scaling>
          <c:orientation val="minMax"/>
        </c:scaling>
        <c:axPos val="l"/>
        <c:title>
          <c:tx>
            <c:rich>
              <a:bodyPr vert="horz" rot="-5400000" anchor="ctr"/>
              <a:lstStyle/>
              <a:p>
                <a:pPr algn="ctr">
                  <a:defRPr/>
                </a:pPr>
                <a:r>
                  <a:rPr lang="en-US"/>
                  <a:t>Angles (degrees)</a:t>
                </a:r>
              </a:p>
            </c:rich>
          </c:tx>
          <c:layout/>
          <c:overlay val="0"/>
          <c:spPr>
            <a:noFill/>
            <a:ln>
              <a:noFill/>
            </a:ln>
          </c:spPr>
        </c:title>
        <c:majorGridlines/>
        <c:delete val="0"/>
        <c:numFmt formatCode="General" sourceLinked="1"/>
        <c:majorTickMark val="out"/>
        <c:minorTickMark val="none"/>
        <c:tickLblPos val="nextTo"/>
        <c:crossAx val="19373525"/>
        <c:crossesAt val="-1000"/>
        <c:crossBetween val="midCat"/>
        <c:dispUnits/>
      </c:valAx>
      <c:spPr>
        <a:noFill/>
        <a:ln w="12700">
          <a:solidFill>
            <a:srgbClr val="808080"/>
          </a:solidFill>
        </a:ln>
      </c:spPr>
    </c:plotArea>
    <c:legend>
      <c:legendPos val="r"/>
      <c:layout>
        <c:manualLayout>
          <c:xMode val="edge"/>
          <c:yMode val="edge"/>
          <c:x val="0.75675"/>
          <c:y val="0.12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ENR table example
HP 346B noise source</a:t>
            </a:r>
          </a:p>
        </c:rich>
      </c:tx>
      <c:layout/>
      <c:spPr>
        <a:noFill/>
        <a:ln>
          <a:noFill/>
        </a:ln>
      </c:spPr>
    </c:title>
    <c:plotArea>
      <c:layout>
        <c:manualLayout>
          <c:xMode val="edge"/>
          <c:yMode val="edge"/>
          <c:x val="0.0695"/>
          <c:y val="0.1185"/>
          <c:w val="0.828"/>
          <c:h val="0.802"/>
        </c:manualLayout>
      </c:layout>
      <c:scatterChart>
        <c:scatterStyle val="lineMarker"/>
        <c:varyColors val="0"/>
        <c:ser>
          <c:idx val="0"/>
          <c:order val="0"/>
          <c:tx>
            <c:v>Cal data</c:v>
          </c:tx>
          <c:extLst>
            <c:ext xmlns:c14="http://schemas.microsoft.com/office/drawing/2007/8/2/chart" uri="{6F2FDCE9-48DA-4B69-8628-5D25D57E5C99}">
              <c14:invertSolidFillFmt>
                <c14:spPr>
                  <a:solidFill>
                    <a:srgbClr val="000000"/>
                  </a:solidFill>
                </c14:spPr>
              </c14:invertSolidFillFmt>
            </c:ext>
          </c:extLst>
          <c:xVal>
            <c:numRef>
              <c:f>'Noise source example'!$A$10:$A$29</c:f>
              <c:numCache>
                <c:ptCount val="20"/>
                <c:pt idx="0">
                  <c:v>0.01</c:v>
                </c:pt>
                <c:pt idx="1">
                  <c:v>0.1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numCache>
            </c:numRef>
          </c:xVal>
          <c:yVal>
            <c:numRef>
              <c:f>'Noise source example'!$B$10:$B$29</c:f>
              <c:numCache>
                <c:ptCount val="20"/>
                <c:pt idx="0">
                  <c:v>15.12</c:v>
                </c:pt>
                <c:pt idx="1">
                  <c:v>15.29</c:v>
                </c:pt>
                <c:pt idx="2">
                  <c:v>15.06</c:v>
                </c:pt>
                <c:pt idx="3">
                  <c:v>14.99</c:v>
                </c:pt>
                <c:pt idx="4">
                  <c:v>14.85</c:v>
                </c:pt>
                <c:pt idx="5">
                  <c:v>14.83</c:v>
                </c:pt>
                <c:pt idx="6">
                  <c:v>14.86</c:v>
                </c:pt>
                <c:pt idx="7">
                  <c:v>14.92</c:v>
                </c:pt>
                <c:pt idx="8">
                  <c:v>15.01</c:v>
                </c:pt>
                <c:pt idx="9">
                  <c:v>15.08</c:v>
                </c:pt>
                <c:pt idx="10">
                  <c:v>15.24</c:v>
                </c:pt>
                <c:pt idx="11">
                  <c:v>15.3</c:v>
                </c:pt>
                <c:pt idx="12">
                  <c:v>15.27</c:v>
                </c:pt>
                <c:pt idx="13">
                  <c:v>15.26</c:v>
                </c:pt>
                <c:pt idx="14">
                  <c:v>15.15</c:v>
                </c:pt>
                <c:pt idx="15">
                  <c:v>15.15</c:v>
                </c:pt>
                <c:pt idx="16">
                  <c:v>15.13</c:v>
                </c:pt>
                <c:pt idx="17">
                  <c:v>15.18</c:v>
                </c:pt>
                <c:pt idx="18">
                  <c:v>15.32</c:v>
                </c:pt>
                <c:pt idx="19">
                  <c:v>15.47</c:v>
                </c:pt>
              </c:numCache>
            </c:numRef>
          </c:yVal>
          <c:smooth val="0"/>
        </c:ser>
        <c:ser>
          <c:idx val="1"/>
          <c:order val="1"/>
          <c:tx>
            <c:v>Interpolated data</c:v>
          </c:tx>
          <c:extLst>
            <c:ext xmlns:c14="http://schemas.microsoft.com/office/drawing/2007/8/2/chart" uri="{6F2FDCE9-48DA-4B69-8628-5D25D57E5C99}">
              <c14:invertSolidFillFmt>
                <c14:spPr>
                  <a:solidFill>
                    <a:srgbClr val="000000"/>
                  </a:solidFill>
                </c14:spPr>
              </c14:invertSolidFillFmt>
            </c:ext>
          </c:extLst>
          <c:xVal>
            <c:numRef>
              <c:f>'Noise source example'!$C$10:$C$61</c:f>
              <c:numCache>
                <c:ptCount val="52"/>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17.5</c:v>
                </c:pt>
                <c:pt idx="19">
                  <c:v>17.5</c:v>
                </c:pt>
                <c:pt idx="20">
                  <c:v>17.5</c:v>
                </c:pt>
                <c:pt idx="21">
                  <c:v>17.5</c:v>
                </c:pt>
                <c:pt idx="22">
                  <c:v>17.5</c:v>
                </c:pt>
                <c:pt idx="23">
                  <c:v>17.5</c:v>
                </c:pt>
                <c:pt idx="24">
                  <c:v>17.5</c:v>
                </c:pt>
                <c:pt idx="25">
                  <c:v>17.5</c:v>
                </c:pt>
                <c:pt idx="26">
                  <c:v>17.5</c:v>
                </c:pt>
                <c:pt idx="27">
                  <c:v>17.5</c:v>
                </c:pt>
                <c:pt idx="28">
                  <c:v>17.5</c:v>
                </c:pt>
                <c:pt idx="29">
                  <c:v>17.5</c:v>
                </c:pt>
                <c:pt idx="30">
                  <c:v>17.5</c:v>
                </c:pt>
                <c:pt idx="31">
                  <c:v>17.5</c:v>
                </c:pt>
                <c:pt idx="32">
                  <c:v>17.5</c:v>
                </c:pt>
                <c:pt idx="33">
                  <c:v>17.5</c:v>
                </c:pt>
                <c:pt idx="34">
                  <c:v>17.5</c:v>
                </c:pt>
                <c:pt idx="35">
                  <c:v>17.5</c:v>
                </c:pt>
                <c:pt idx="36">
                  <c:v>17.5</c:v>
                </c:pt>
                <c:pt idx="37">
                  <c:v>17.5</c:v>
                </c:pt>
                <c:pt idx="38">
                  <c:v>17.5</c:v>
                </c:pt>
                <c:pt idx="39">
                  <c:v>17.5</c:v>
                </c:pt>
                <c:pt idx="40">
                  <c:v>17.5</c:v>
                </c:pt>
                <c:pt idx="41">
                  <c:v>17.5</c:v>
                </c:pt>
                <c:pt idx="42">
                  <c:v>17.5</c:v>
                </c:pt>
                <c:pt idx="43">
                  <c:v>17.5</c:v>
                </c:pt>
                <c:pt idx="44">
                  <c:v>17.5</c:v>
                </c:pt>
                <c:pt idx="45">
                  <c:v>17.5</c:v>
                </c:pt>
                <c:pt idx="46">
                  <c:v>17.5</c:v>
                </c:pt>
                <c:pt idx="47">
                  <c:v>17.5</c:v>
                </c:pt>
                <c:pt idx="48">
                  <c:v>17.5</c:v>
                </c:pt>
                <c:pt idx="49">
                  <c:v>17.5</c:v>
                </c:pt>
                <c:pt idx="50">
                  <c:v>17.5</c:v>
                </c:pt>
                <c:pt idx="51">
                  <c:v>17.5</c:v>
                </c:pt>
              </c:numCache>
            </c:numRef>
          </c:xVal>
          <c:yVal>
            <c:numRef>
              <c:f>'Noise source example'!$D$10:$D$61</c:f>
              <c:numCache>
                <c:ptCount val="52"/>
                <c:pt idx="0">
                  <c:v>15.187777777777777</c:v>
                </c:pt>
                <c:pt idx="1">
                  <c:v>15.025</c:v>
                </c:pt>
                <c:pt idx="2">
                  <c:v>14.92</c:v>
                </c:pt>
                <c:pt idx="3">
                  <c:v>14.84</c:v>
                </c:pt>
                <c:pt idx="4">
                  <c:v>14.844999999999999</c:v>
                </c:pt>
                <c:pt idx="5">
                  <c:v>14.89</c:v>
                </c:pt>
                <c:pt idx="6">
                  <c:v>14.965</c:v>
                </c:pt>
                <c:pt idx="7">
                  <c:v>15.045</c:v>
                </c:pt>
                <c:pt idx="8">
                  <c:v>15.16</c:v>
                </c:pt>
                <c:pt idx="9">
                  <c:v>15.27</c:v>
                </c:pt>
                <c:pt idx="10">
                  <c:v>15.285</c:v>
                </c:pt>
                <c:pt idx="11">
                  <c:v>15.265</c:v>
                </c:pt>
                <c:pt idx="12">
                  <c:v>15.205</c:v>
                </c:pt>
                <c:pt idx="13">
                  <c:v>15.15</c:v>
                </c:pt>
                <c:pt idx="14">
                  <c:v>15.14</c:v>
                </c:pt>
                <c:pt idx="15">
                  <c:v>15.155000000000001</c:v>
                </c:pt>
                <c:pt idx="16">
                  <c:v>15.25</c:v>
                </c:pt>
                <c:pt idx="17">
                  <c:v>15.395</c:v>
                </c:pt>
                <c:pt idx="18">
                  <c:v>15.395</c:v>
                </c:pt>
                <c:pt idx="19">
                  <c:v>15.395</c:v>
                </c:pt>
                <c:pt idx="20">
                  <c:v>15.395</c:v>
                </c:pt>
                <c:pt idx="21">
                  <c:v>15.395</c:v>
                </c:pt>
                <c:pt idx="22">
                  <c:v>15.395</c:v>
                </c:pt>
                <c:pt idx="23">
                  <c:v>15.395</c:v>
                </c:pt>
                <c:pt idx="24">
                  <c:v>15.395</c:v>
                </c:pt>
                <c:pt idx="25">
                  <c:v>15.395</c:v>
                </c:pt>
                <c:pt idx="26">
                  <c:v>15.395</c:v>
                </c:pt>
                <c:pt idx="27">
                  <c:v>15.395</c:v>
                </c:pt>
                <c:pt idx="28">
                  <c:v>15.395</c:v>
                </c:pt>
                <c:pt idx="29">
                  <c:v>15.395</c:v>
                </c:pt>
                <c:pt idx="30">
                  <c:v>15.395</c:v>
                </c:pt>
                <c:pt idx="31">
                  <c:v>15.395</c:v>
                </c:pt>
                <c:pt idx="32">
                  <c:v>15.395</c:v>
                </c:pt>
                <c:pt idx="33">
                  <c:v>15.395</c:v>
                </c:pt>
                <c:pt idx="34">
                  <c:v>15.395</c:v>
                </c:pt>
                <c:pt idx="35">
                  <c:v>15.395</c:v>
                </c:pt>
                <c:pt idx="36">
                  <c:v>15.395</c:v>
                </c:pt>
                <c:pt idx="37">
                  <c:v>15.395</c:v>
                </c:pt>
                <c:pt idx="38">
                  <c:v>15.395</c:v>
                </c:pt>
                <c:pt idx="39">
                  <c:v>15.395</c:v>
                </c:pt>
                <c:pt idx="40">
                  <c:v>15.395</c:v>
                </c:pt>
                <c:pt idx="41">
                  <c:v>15.395</c:v>
                </c:pt>
                <c:pt idx="42">
                  <c:v>15.395</c:v>
                </c:pt>
                <c:pt idx="43">
                  <c:v>15.395</c:v>
                </c:pt>
                <c:pt idx="44">
                  <c:v>15.395</c:v>
                </c:pt>
                <c:pt idx="45">
                  <c:v>15.395</c:v>
                </c:pt>
                <c:pt idx="46">
                  <c:v>15.395</c:v>
                </c:pt>
                <c:pt idx="47">
                  <c:v>15.395</c:v>
                </c:pt>
                <c:pt idx="48">
                  <c:v>15.395</c:v>
                </c:pt>
                <c:pt idx="49">
                  <c:v>15.395</c:v>
                </c:pt>
                <c:pt idx="50">
                  <c:v>15.395</c:v>
                </c:pt>
                <c:pt idx="51">
                  <c:v>15.395</c:v>
                </c:pt>
              </c:numCache>
            </c:numRef>
          </c:yVal>
          <c:smooth val="0"/>
        </c:ser>
        <c:axId val="25751663"/>
        <c:axId val="30438376"/>
      </c:scatterChart>
      <c:valAx>
        <c:axId val="25751663"/>
        <c:scaling>
          <c:orientation val="minMax"/>
        </c:scaling>
        <c:axPos val="b"/>
        <c:title>
          <c:tx>
            <c:rich>
              <a:bodyPr vert="horz" rot="0" anchor="ctr"/>
              <a:lstStyle/>
              <a:p>
                <a:pPr algn="ctr">
                  <a:defRPr/>
                </a:pPr>
                <a:r>
                  <a:rPr lang="en-US"/>
                  <a:t>Frequency (GHz)</a:t>
                </a:r>
              </a:p>
            </c:rich>
          </c:tx>
          <c:layout/>
          <c:overlay val="0"/>
          <c:spPr>
            <a:noFill/>
            <a:ln>
              <a:noFill/>
            </a:ln>
          </c:spPr>
        </c:title>
        <c:majorGridlines/>
        <c:delete val="0"/>
        <c:numFmt formatCode="General" sourceLinked="1"/>
        <c:majorTickMark val="out"/>
        <c:minorTickMark val="none"/>
        <c:tickLblPos val="nextTo"/>
        <c:crossAx val="30438376"/>
        <c:crosses val="autoZero"/>
        <c:crossBetween val="midCat"/>
        <c:dispUnits/>
      </c:valAx>
      <c:valAx>
        <c:axId val="30438376"/>
        <c:scaling>
          <c:orientation val="minMax"/>
        </c:scaling>
        <c:axPos val="l"/>
        <c:title>
          <c:tx>
            <c:rich>
              <a:bodyPr vert="horz" rot="-5400000" anchor="ctr"/>
              <a:lstStyle/>
              <a:p>
                <a:pPr algn="ctr">
                  <a:defRPr/>
                </a:pPr>
                <a:r>
                  <a:rPr lang="en-US"/>
                  <a:t>Excess noise ratio (dB)</a:t>
                </a:r>
              </a:p>
            </c:rich>
          </c:tx>
          <c:layout/>
          <c:overlay val="0"/>
          <c:spPr>
            <a:noFill/>
            <a:ln>
              <a:noFill/>
            </a:ln>
          </c:spPr>
        </c:title>
        <c:majorGridlines/>
        <c:delete val="0"/>
        <c:numFmt formatCode="General" sourceLinked="1"/>
        <c:majorTickMark val="out"/>
        <c:minorTickMark val="none"/>
        <c:tickLblPos val="nextTo"/>
        <c:crossAx val="25751663"/>
        <c:crosses val="autoZero"/>
        <c:crossBetween val="midCat"/>
        <c:dispUnits/>
      </c:valAx>
      <c:spPr>
        <a:noFill/>
        <a:ln w="12700">
          <a:solidFill>
            <a:srgbClr val="808080"/>
          </a:solidFill>
        </a:ln>
      </c:spPr>
    </c:plotArea>
    <c:legend>
      <c:legendPos val="r"/>
      <c:layout>
        <c:manualLayout>
          <c:xMode val="edge"/>
          <c:yMode val="edge"/>
          <c:x val="0.203"/>
          <c:y val="0.206"/>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calibration factor example
HP 8485A power head</a:t>
            </a:r>
          </a:p>
        </c:rich>
      </c:tx>
      <c:layout/>
      <c:spPr>
        <a:noFill/>
        <a:ln>
          <a:noFill/>
        </a:ln>
      </c:spPr>
    </c:title>
    <c:plotArea>
      <c:layout>
        <c:manualLayout>
          <c:xMode val="edge"/>
          <c:yMode val="edge"/>
          <c:x val="0.0695"/>
          <c:y val="0.114"/>
          <c:w val="0.839"/>
          <c:h val="0.80575"/>
        </c:manualLayout>
      </c:layout>
      <c:scatterChart>
        <c:scatterStyle val="lineMarker"/>
        <c:varyColors val="0"/>
        <c:ser>
          <c:idx val="0"/>
          <c:order val="0"/>
          <c:tx>
            <c:v>Cal data</c:v>
          </c:tx>
          <c:extLst>
            <c:ext xmlns:c14="http://schemas.microsoft.com/office/drawing/2007/8/2/chart" uri="{6F2FDCE9-48DA-4B69-8628-5D25D57E5C99}">
              <c14:invertSolidFillFmt>
                <c14:spPr>
                  <a:solidFill>
                    <a:srgbClr val="000000"/>
                  </a:solidFill>
                </c14:spPr>
              </c14:invertSolidFillFmt>
            </c:ext>
          </c:extLst>
          <c:xVal>
            <c:numRef>
              <c:f>'power head example'!$A$10:$A$61</c:f>
              <c:numCache>
                <c:ptCount val="52"/>
                <c:pt idx="0">
                  <c:v>0.05</c:v>
                </c:pt>
                <c:pt idx="1">
                  <c:v>2</c:v>
                </c:pt>
                <c:pt idx="2">
                  <c:v>4</c:v>
                </c:pt>
                <c:pt idx="3">
                  <c:v>6</c:v>
                </c:pt>
                <c:pt idx="4">
                  <c:v>8</c:v>
                </c:pt>
                <c:pt idx="5">
                  <c:v>9</c:v>
                </c:pt>
                <c:pt idx="6">
                  <c:v>10</c:v>
                </c:pt>
                <c:pt idx="7">
                  <c:v>11</c:v>
                </c:pt>
                <c:pt idx="8">
                  <c:v>12</c:v>
                </c:pt>
                <c:pt idx="9">
                  <c:v>12.4</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26.5</c:v>
                </c:pt>
                <c:pt idx="25">
                  <c:v>26.5</c:v>
                </c:pt>
                <c:pt idx="26">
                  <c:v>26.5</c:v>
                </c:pt>
                <c:pt idx="27">
                  <c:v>26.5</c:v>
                </c:pt>
                <c:pt idx="28">
                  <c:v>26.5</c:v>
                </c:pt>
                <c:pt idx="29">
                  <c:v>26.5</c:v>
                </c:pt>
                <c:pt idx="30">
                  <c:v>26.5</c:v>
                </c:pt>
                <c:pt idx="31">
                  <c:v>26.5</c:v>
                </c:pt>
                <c:pt idx="32">
                  <c:v>26.5</c:v>
                </c:pt>
                <c:pt idx="33">
                  <c:v>26.5</c:v>
                </c:pt>
                <c:pt idx="34">
                  <c:v>26.5</c:v>
                </c:pt>
                <c:pt idx="35">
                  <c:v>26.5</c:v>
                </c:pt>
                <c:pt idx="36">
                  <c:v>26.5</c:v>
                </c:pt>
                <c:pt idx="37">
                  <c:v>26.5</c:v>
                </c:pt>
                <c:pt idx="38">
                  <c:v>26.5</c:v>
                </c:pt>
                <c:pt idx="39">
                  <c:v>26.5</c:v>
                </c:pt>
                <c:pt idx="40">
                  <c:v>26.5</c:v>
                </c:pt>
                <c:pt idx="41">
                  <c:v>26.5</c:v>
                </c:pt>
                <c:pt idx="42">
                  <c:v>26.5</c:v>
                </c:pt>
                <c:pt idx="43">
                  <c:v>26.5</c:v>
                </c:pt>
                <c:pt idx="44">
                  <c:v>26.5</c:v>
                </c:pt>
                <c:pt idx="45">
                  <c:v>26.5</c:v>
                </c:pt>
                <c:pt idx="46">
                  <c:v>26.5</c:v>
                </c:pt>
                <c:pt idx="47">
                  <c:v>26.5</c:v>
                </c:pt>
                <c:pt idx="48">
                  <c:v>26.5</c:v>
                </c:pt>
                <c:pt idx="49">
                  <c:v>26.5</c:v>
                </c:pt>
                <c:pt idx="50">
                  <c:v>26.5</c:v>
                </c:pt>
                <c:pt idx="51">
                  <c:v>26.5</c:v>
                </c:pt>
              </c:numCache>
            </c:numRef>
          </c:xVal>
          <c:yVal>
            <c:numRef>
              <c:f>'power head example'!$B$10:$B$61</c:f>
              <c:numCache>
                <c:ptCount val="52"/>
                <c:pt idx="0">
                  <c:v>0.99</c:v>
                </c:pt>
                <c:pt idx="1">
                  <c:v>0.981</c:v>
                </c:pt>
                <c:pt idx="2">
                  <c:v>0.972</c:v>
                </c:pt>
                <c:pt idx="3">
                  <c:v>0.967</c:v>
                </c:pt>
                <c:pt idx="4">
                  <c:v>0.961</c:v>
                </c:pt>
                <c:pt idx="5">
                  <c:v>0.959</c:v>
                </c:pt>
                <c:pt idx="6">
                  <c:v>0.958</c:v>
                </c:pt>
                <c:pt idx="7">
                  <c:v>0.955</c:v>
                </c:pt>
                <c:pt idx="8">
                  <c:v>0.954</c:v>
                </c:pt>
                <c:pt idx="9">
                  <c:v>0.953</c:v>
                </c:pt>
                <c:pt idx="10">
                  <c:v>0.951</c:v>
                </c:pt>
                <c:pt idx="11">
                  <c:v>0.945</c:v>
                </c:pt>
                <c:pt idx="12">
                  <c:v>0.945</c:v>
                </c:pt>
                <c:pt idx="13">
                  <c:v>0.944</c:v>
                </c:pt>
                <c:pt idx="14">
                  <c:v>0.942</c:v>
                </c:pt>
                <c:pt idx="15">
                  <c:v>0.94</c:v>
                </c:pt>
                <c:pt idx="16">
                  <c:v>0.936</c:v>
                </c:pt>
                <c:pt idx="17">
                  <c:v>0.928</c:v>
                </c:pt>
                <c:pt idx="18">
                  <c:v>0.915</c:v>
                </c:pt>
                <c:pt idx="19">
                  <c:v>0.923</c:v>
                </c:pt>
                <c:pt idx="20">
                  <c:v>0.912</c:v>
                </c:pt>
                <c:pt idx="21">
                  <c:v>0.91</c:v>
                </c:pt>
                <c:pt idx="22">
                  <c:v>0.905</c:v>
                </c:pt>
                <c:pt idx="23">
                  <c:v>0.897</c:v>
                </c:pt>
                <c:pt idx="24">
                  <c:v>0.898</c:v>
                </c:pt>
                <c:pt idx="25">
                  <c:v>0.898</c:v>
                </c:pt>
                <c:pt idx="26">
                  <c:v>0.898</c:v>
                </c:pt>
                <c:pt idx="27">
                  <c:v>0.898</c:v>
                </c:pt>
                <c:pt idx="28">
                  <c:v>0.898</c:v>
                </c:pt>
                <c:pt idx="29">
                  <c:v>0.898</c:v>
                </c:pt>
                <c:pt idx="30">
                  <c:v>0.898</c:v>
                </c:pt>
                <c:pt idx="31">
                  <c:v>0.898</c:v>
                </c:pt>
                <c:pt idx="32">
                  <c:v>0.898</c:v>
                </c:pt>
                <c:pt idx="33">
                  <c:v>0.898</c:v>
                </c:pt>
                <c:pt idx="34">
                  <c:v>0.898</c:v>
                </c:pt>
                <c:pt idx="35">
                  <c:v>0.898</c:v>
                </c:pt>
                <c:pt idx="36">
                  <c:v>0.898</c:v>
                </c:pt>
                <c:pt idx="37">
                  <c:v>0.898</c:v>
                </c:pt>
                <c:pt idx="38">
                  <c:v>0.898</c:v>
                </c:pt>
                <c:pt idx="39">
                  <c:v>0.898</c:v>
                </c:pt>
                <c:pt idx="40">
                  <c:v>0.898</c:v>
                </c:pt>
                <c:pt idx="41">
                  <c:v>0.898</c:v>
                </c:pt>
                <c:pt idx="42">
                  <c:v>0.898</c:v>
                </c:pt>
                <c:pt idx="43">
                  <c:v>0.898</c:v>
                </c:pt>
                <c:pt idx="44">
                  <c:v>0.898</c:v>
                </c:pt>
                <c:pt idx="45">
                  <c:v>0.898</c:v>
                </c:pt>
                <c:pt idx="46">
                  <c:v>0.898</c:v>
                </c:pt>
                <c:pt idx="47">
                  <c:v>0.898</c:v>
                </c:pt>
                <c:pt idx="48">
                  <c:v>0.898</c:v>
                </c:pt>
                <c:pt idx="49">
                  <c:v>0.898</c:v>
                </c:pt>
                <c:pt idx="50">
                  <c:v>0.898</c:v>
                </c:pt>
                <c:pt idx="51">
                  <c:v>0.898</c:v>
                </c:pt>
              </c:numCache>
            </c:numRef>
          </c:yVal>
          <c:smooth val="0"/>
        </c:ser>
        <c:ser>
          <c:idx val="1"/>
          <c:order val="1"/>
          <c:tx>
            <c:v>Interpolated data</c:v>
          </c:tx>
          <c:extLst>
            <c:ext xmlns:c14="http://schemas.microsoft.com/office/drawing/2007/8/2/chart" uri="{6F2FDCE9-48DA-4B69-8628-5D25D57E5C99}">
              <c14:invertSolidFillFmt>
                <c14:spPr>
                  <a:solidFill>
                    <a:srgbClr val="000000"/>
                  </a:solidFill>
                </c14:spPr>
              </c14:invertSolidFillFmt>
            </c:ext>
          </c:extLst>
          <c:xVal>
            <c:numRef>
              <c:f>'power head example'!$C$10:$C$61</c:f>
              <c:numCache>
                <c:ptCount val="52"/>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25.5</c:v>
                </c:pt>
                <c:pt idx="27">
                  <c:v>25.5</c:v>
                </c:pt>
                <c:pt idx="28">
                  <c:v>25.5</c:v>
                </c:pt>
                <c:pt idx="29">
                  <c:v>25.5</c:v>
                </c:pt>
                <c:pt idx="30">
                  <c:v>25.5</c:v>
                </c:pt>
                <c:pt idx="31">
                  <c:v>25.5</c:v>
                </c:pt>
                <c:pt idx="32">
                  <c:v>25.5</c:v>
                </c:pt>
                <c:pt idx="33">
                  <c:v>25.5</c:v>
                </c:pt>
                <c:pt idx="34">
                  <c:v>25.5</c:v>
                </c:pt>
                <c:pt idx="35">
                  <c:v>25.5</c:v>
                </c:pt>
                <c:pt idx="36">
                  <c:v>25.5</c:v>
                </c:pt>
                <c:pt idx="37">
                  <c:v>25.5</c:v>
                </c:pt>
                <c:pt idx="38">
                  <c:v>25.5</c:v>
                </c:pt>
                <c:pt idx="39">
                  <c:v>25.5</c:v>
                </c:pt>
                <c:pt idx="40">
                  <c:v>25.5</c:v>
                </c:pt>
                <c:pt idx="41">
                  <c:v>25.5</c:v>
                </c:pt>
                <c:pt idx="42">
                  <c:v>25.5</c:v>
                </c:pt>
                <c:pt idx="43">
                  <c:v>25.5</c:v>
                </c:pt>
                <c:pt idx="44">
                  <c:v>25.5</c:v>
                </c:pt>
                <c:pt idx="45">
                  <c:v>25.5</c:v>
                </c:pt>
                <c:pt idx="46">
                  <c:v>25.5</c:v>
                </c:pt>
                <c:pt idx="47">
                  <c:v>25.5</c:v>
                </c:pt>
                <c:pt idx="48">
                  <c:v>25.5</c:v>
                </c:pt>
                <c:pt idx="49">
                  <c:v>25.5</c:v>
                </c:pt>
                <c:pt idx="50">
                  <c:v>25.5</c:v>
                </c:pt>
                <c:pt idx="51">
                  <c:v>25.5</c:v>
                </c:pt>
              </c:numCache>
            </c:numRef>
          </c:xVal>
          <c:yVal>
            <c:numRef>
              <c:f>'power head example'!$D$10:$D$61</c:f>
              <c:numCache>
                <c:ptCount val="52"/>
                <c:pt idx="0">
                  <c:v>0.9879230769230769</c:v>
                </c:pt>
                <c:pt idx="1">
                  <c:v>0.9833076923076923</c:v>
                </c:pt>
                <c:pt idx="2">
                  <c:v>0.97875</c:v>
                </c:pt>
                <c:pt idx="3">
                  <c:v>0.97425</c:v>
                </c:pt>
                <c:pt idx="4">
                  <c:v>0.97075</c:v>
                </c:pt>
                <c:pt idx="5">
                  <c:v>0.9682499999999999</c:v>
                </c:pt>
                <c:pt idx="6">
                  <c:v>0.9655</c:v>
                </c:pt>
                <c:pt idx="7">
                  <c:v>0.9624999999999999</c:v>
                </c:pt>
                <c:pt idx="8">
                  <c:v>0.96</c:v>
                </c:pt>
                <c:pt idx="9">
                  <c:v>0.9584999999999999</c:v>
                </c:pt>
                <c:pt idx="10">
                  <c:v>0.9564999999999999</c:v>
                </c:pt>
                <c:pt idx="11">
                  <c:v>0.9544999999999999</c:v>
                </c:pt>
                <c:pt idx="12">
                  <c:v>0.9526666666666667</c:v>
                </c:pt>
                <c:pt idx="13">
                  <c:v>0.948</c:v>
                </c:pt>
                <c:pt idx="14">
                  <c:v>0.945</c:v>
                </c:pt>
                <c:pt idx="15">
                  <c:v>0.9444999999999999</c:v>
                </c:pt>
                <c:pt idx="16">
                  <c:v>0.943</c:v>
                </c:pt>
                <c:pt idx="17">
                  <c:v>0.941</c:v>
                </c:pt>
                <c:pt idx="18">
                  <c:v>0.938</c:v>
                </c:pt>
                <c:pt idx="19">
                  <c:v>0.932</c:v>
                </c:pt>
                <c:pt idx="20">
                  <c:v>0.9215</c:v>
                </c:pt>
                <c:pt idx="21">
                  <c:v>0.919</c:v>
                </c:pt>
                <c:pt idx="22">
                  <c:v>0.9175</c:v>
                </c:pt>
                <c:pt idx="23">
                  <c:v>0.911</c:v>
                </c:pt>
                <c:pt idx="24">
                  <c:v>0.9075</c:v>
                </c:pt>
                <c:pt idx="25">
                  <c:v>0.901</c:v>
                </c:pt>
                <c:pt idx="26">
                  <c:v>0.901</c:v>
                </c:pt>
                <c:pt idx="27">
                  <c:v>0.901</c:v>
                </c:pt>
                <c:pt idx="28">
                  <c:v>0.901</c:v>
                </c:pt>
                <c:pt idx="29">
                  <c:v>0.901</c:v>
                </c:pt>
                <c:pt idx="30">
                  <c:v>0.901</c:v>
                </c:pt>
                <c:pt idx="31">
                  <c:v>0.901</c:v>
                </c:pt>
                <c:pt idx="32">
                  <c:v>0.901</c:v>
                </c:pt>
                <c:pt idx="33">
                  <c:v>0.901</c:v>
                </c:pt>
                <c:pt idx="34">
                  <c:v>0.901</c:v>
                </c:pt>
                <c:pt idx="35">
                  <c:v>0.901</c:v>
                </c:pt>
                <c:pt idx="36">
                  <c:v>0.901</c:v>
                </c:pt>
                <c:pt idx="37">
                  <c:v>0.901</c:v>
                </c:pt>
                <c:pt idx="38">
                  <c:v>0.901</c:v>
                </c:pt>
                <c:pt idx="39">
                  <c:v>0.901</c:v>
                </c:pt>
                <c:pt idx="40">
                  <c:v>0.901</c:v>
                </c:pt>
                <c:pt idx="41">
                  <c:v>0.901</c:v>
                </c:pt>
                <c:pt idx="42">
                  <c:v>0.901</c:v>
                </c:pt>
                <c:pt idx="43">
                  <c:v>0.901</c:v>
                </c:pt>
                <c:pt idx="44">
                  <c:v>0.901</c:v>
                </c:pt>
                <c:pt idx="45">
                  <c:v>0.901</c:v>
                </c:pt>
                <c:pt idx="46">
                  <c:v>0.901</c:v>
                </c:pt>
                <c:pt idx="47">
                  <c:v>0.901</c:v>
                </c:pt>
                <c:pt idx="48">
                  <c:v>0.901</c:v>
                </c:pt>
                <c:pt idx="49">
                  <c:v>0.901</c:v>
                </c:pt>
                <c:pt idx="50">
                  <c:v>0.901</c:v>
                </c:pt>
                <c:pt idx="51">
                  <c:v>0.901</c:v>
                </c:pt>
              </c:numCache>
            </c:numRef>
          </c:yVal>
          <c:smooth val="0"/>
        </c:ser>
        <c:axId val="5509929"/>
        <c:axId val="49589362"/>
      </c:scatterChart>
      <c:valAx>
        <c:axId val="5509929"/>
        <c:scaling>
          <c:orientation val="minMax"/>
        </c:scaling>
        <c:axPos val="b"/>
        <c:title>
          <c:tx>
            <c:rich>
              <a:bodyPr vert="horz" rot="0" anchor="ctr"/>
              <a:lstStyle/>
              <a:p>
                <a:pPr algn="ctr">
                  <a:defRPr/>
                </a:pPr>
                <a:r>
                  <a:rPr lang="en-US"/>
                  <a:t>Frequency (GHz)</a:t>
                </a:r>
              </a:p>
            </c:rich>
          </c:tx>
          <c:layout/>
          <c:overlay val="0"/>
          <c:spPr>
            <a:noFill/>
            <a:ln>
              <a:noFill/>
            </a:ln>
          </c:spPr>
        </c:title>
        <c:majorGridlines/>
        <c:delete val="0"/>
        <c:numFmt formatCode="General" sourceLinked="1"/>
        <c:majorTickMark val="out"/>
        <c:minorTickMark val="none"/>
        <c:tickLblPos val="nextTo"/>
        <c:crossAx val="49589362"/>
        <c:crosses val="autoZero"/>
        <c:crossBetween val="midCat"/>
        <c:dispUnits/>
      </c:valAx>
      <c:valAx>
        <c:axId val="49589362"/>
        <c:scaling>
          <c:orientation val="minMax"/>
        </c:scaling>
        <c:axPos val="l"/>
        <c:title>
          <c:tx>
            <c:rich>
              <a:bodyPr vert="horz" rot="-5400000" anchor="ctr"/>
              <a:lstStyle/>
              <a:p>
                <a:pPr algn="ctr">
                  <a:defRPr/>
                </a:pPr>
                <a:r>
                  <a:rPr lang="en-US"/>
                  <a:t>Cal Factor</a:t>
                </a:r>
              </a:p>
            </c:rich>
          </c:tx>
          <c:layout/>
          <c:overlay val="0"/>
          <c:spPr>
            <a:noFill/>
            <a:ln>
              <a:noFill/>
            </a:ln>
          </c:spPr>
        </c:title>
        <c:majorGridlines/>
        <c:delete val="0"/>
        <c:numFmt formatCode="0%" sourceLinked="0"/>
        <c:majorTickMark val="out"/>
        <c:minorTickMark val="none"/>
        <c:tickLblPos val="nextTo"/>
        <c:crossAx val="5509929"/>
        <c:crosses val="autoZero"/>
        <c:crossBetween val="midCat"/>
        <c:dispUnits/>
        <c:majorUnit val="0.01"/>
      </c:valAx>
      <c:spPr>
        <a:noFill/>
        <a:ln w="12700">
          <a:solidFill>
            <a:srgbClr val="808080"/>
          </a:solidFill>
        </a:ln>
      </c:spPr>
    </c:plotArea>
    <c:legend>
      <c:legendPos val="r"/>
      <c:layout>
        <c:manualLayout>
          <c:xMode val="edge"/>
          <c:yMode val="edge"/>
          <c:x val="0.575"/>
          <c:y val="0.217"/>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6</xdr:row>
      <xdr:rowOff>28575</xdr:rowOff>
    </xdr:from>
    <xdr:to>
      <xdr:col>8</xdr:col>
      <xdr:colOff>266700</xdr:colOff>
      <xdr:row>28</xdr:row>
      <xdr:rowOff>66675</xdr:rowOff>
    </xdr:to>
    <xdr:sp>
      <xdr:nvSpPr>
        <xdr:cNvPr id="1" name="TextBox 1"/>
        <xdr:cNvSpPr txBox="1">
          <a:spLocks noChangeArrowheads="1"/>
        </xdr:cNvSpPr>
      </xdr:nvSpPr>
      <xdr:spPr>
        <a:xfrm>
          <a:off x="1104900" y="1000125"/>
          <a:ext cx="403860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Febuary 7, 2008
Linear interpolation for Excel. You'd think by now that this basic function would be included in Excel, but it's not.  This spreadsheet show you how to perform linear interpolation and give some examples.
This file explains how to interpolate using Excel and gives a three interpolation examples, including interpolating a power head's cal factor, interpolating a noise source ENR table and an S-parameter file.  The X-axis in all three cases is frequency.
If you want to study the calculation look at the step-by-step worksheet.
You can learn more about this at:
http://www.microwaves101.com/encyclopedia/linterp.cfm</a:t>
          </a:r>
          <a:r>
            <a:rPr lang="en-US" cap="none" sz="1000" b="1" i="0" u="none" baseline="0">
              <a:latin typeface="Arial"/>
              <a:ea typeface="Arial"/>
              <a:cs typeface="Arial"/>
            </a:rPr>
            <a:t>
</a:t>
          </a:r>
          <a:r>
            <a:rPr lang="en-US" cap="none" sz="1000" b="0" i="0" u="none" baseline="0">
              <a:latin typeface="Arial"/>
              <a:ea typeface="Arial"/>
              <a:cs typeface="Arial"/>
            </a:rPr>
            <a:t>
The Unknown Editor
Microwaves101.com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0.33525</cdr:x>
      <cdr:y>0.614</cdr:y>
    </cdr:from>
    <cdr:to>
      <cdr:x>0.33525</cdr:x>
      <cdr:y>0.7045</cdr:y>
    </cdr:to>
    <cdr:sp>
      <cdr:nvSpPr>
        <cdr:cNvPr id="1" name="Line 2"/>
        <cdr:cNvSpPr>
          <a:spLocks/>
        </cdr:cNvSpPr>
      </cdr:nvSpPr>
      <cdr:spPr>
        <a:xfrm>
          <a:off x="1752600" y="2800350"/>
          <a:ext cx="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0.50675</cdr:y>
    </cdr:from>
    <cdr:to>
      <cdr:x>0.5265</cdr:x>
      <cdr:y>0.59875</cdr:y>
    </cdr:to>
    <cdr:sp>
      <cdr:nvSpPr>
        <cdr:cNvPr id="2" name="Line 3"/>
        <cdr:cNvSpPr>
          <a:spLocks/>
        </cdr:cNvSpPr>
      </cdr:nvSpPr>
      <cdr:spPr>
        <a:xfrm>
          <a:off x="2762250" y="23050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0.33525</cdr:x>
      <cdr:y>0.614</cdr:y>
    </cdr:from>
    <cdr:to>
      <cdr:x>0.33525</cdr:x>
      <cdr:y>0.706</cdr:y>
    </cdr:to>
    <cdr:sp>
      <cdr:nvSpPr>
        <cdr:cNvPr id="3" name="Line 4"/>
        <cdr:cNvSpPr>
          <a:spLocks/>
        </cdr:cNvSpPr>
      </cdr:nvSpPr>
      <cdr:spPr>
        <a:xfrm>
          <a:off x="1752600" y="28003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0.2255</cdr:x>
      <cdr:y>0.614</cdr:y>
    </cdr:from>
    <cdr:to>
      <cdr:x>0.32525</cdr:x>
      <cdr:y>0.614</cdr:y>
    </cdr:to>
    <cdr:sp>
      <cdr:nvSpPr>
        <cdr:cNvPr id="4" name="Line 5"/>
        <cdr:cNvSpPr>
          <a:spLocks/>
        </cdr:cNvSpPr>
      </cdr:nvSpPr>
      <cdr:spPr>
        <a:xfrm flipH="1">
          <a:off x="1181100" y="2800350"/>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0.49</cdr:y>
    </cdr:from>
    <cdr:to>
      <cdr:x>0.515</cdr:x>
      <cdr:y>0.49</cdr:y>
    </cdr:to>
    <cdr:sp>
      <cdr:nvSpPr>
        <cdr:cNvPr id="5" name="Line 6"/>
        <cdr:cNvSpPr>
          <a:spLocks/>
        </cdr:cNvSpPr>
      </cdr:nvSpPr>
      <cdr:spPr>
        <a:xfrm flipH="1">
          <a:off x="2171700" y="2228850"/>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0.60675</cdr:x>
      <cdr:y>0.3745</cdr:y>
    </cdr:from>
    <cdr:to>
      <cdr:x>0.70625</cdr:x>
      <cdr:y>0.3745</cdr:y>
    </cdr:to>
    <cdr:sp>
      <cdr:nvSpPr>
        <cdr:cNvPr id="6" name="Line 7"/>
        <cdr:cNvSpPr>
          <a:spLocks/>
        </cdr:cNvSpPr>
      </cdr:nvSpPr>
      <cdr:spPr>
        <a:xfrm flipH="1">
          <a:off x="3181350" y="1704975"/>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0.725</cdr:x>
      <cdr:y>0.38775</cdr:y>
    </cdr:from>
    <cdr:to>
      <cdr:x>0.725</cdr:x>
      <cdr:y>0.47975</cdr:y>
    </cdr:to>
    <cdr:sp>
      <cdr:nvSpPr>
        <cdr:cNvPr id="7" name="Line 8"/>
        <cdr:cNvSpPr>
          <a:spLocks/>
        </cdr:cNvSpPr>
      </cdr:nvSpPr>
      <cdr:spPr>
        <a:xfrm>
          <a:off x="3800475" y="176212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0.7295</cdr:y>
    </cdr:from>
    <cdr:to>
      <cdr:x>0.3935</cdr:x>
      <cdr:y>0.77725</cdr:y>
    </cdr:to>
    <cdr:sp>
      <cdr:nvSpPr>
        <cdr:cNvPr id="8" name="TextBox 9"/>
        <cdr:cNvSpPr txBox="1">
          <a:spLocks noChangeArrowheads="1"/>
        </cdr:cNvSpPr>
      </cdr:nvSpPr>
      <cdr:spPr>
        <a:xfrm>
          <a:off x="1600200" y="3324225"/>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X1</a:t>
          </a:r>
        </a:p>
      </cdr:txBody>
    </cdr:sp>
  </cdr:relSizeAnchor>
  <cdr:relSizeAnchor xmlns:cdr="http://schemas.openxmlformats.org/drawingml/2006/chartDrawing">
    <cdr:from>
      <cdr:x>0.69525</cdr:x>
      <cdr:y>0.50675</cdr:y>
    </cdr:from>
    <cdr:to>
      <cdr:x>0.7825</cdr:x>
      <cdr:y>0.55575</cdr:y>
    </cdr:to>
    <cdr:sp>
      <cdr:nvSpPr>
        <cdr:cNvPr id="9" name="TextBox 10"/>
        <cdr:cNvSpPr txBox="1">
          <a:spLocks noChangeArrowheads="1"/>
        </cdr:cNvSpPr>
      </cdr:nvSpPr>
      <cdr:spPr>
        <a:xfrm>
          <a:off x="3648075" y="2305050"/>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X2</a:t>
          </a:r>
        </a:p>
      </cdr:txBody>
    </cdr:sp>
  </cdr:relSizeAnchor>
  <cdr:relSizeAnchor xmlns:cdr="http://schemas.openxmlformats.org/drawingml/2006/chartDrawing">
    <cdr:from>
      <cdr:x>0.51025</cdr:x>
      <cdr:y>0.614</cdr:y>
    </cdr:from>
    <cdr:to>
      <cdr:x>0.59725</cdr:x>
      <cdr:y>0.663</cdr:y>
    </cdr:to>
    <cdr:sp>
      <cdr:nvSpPr>
        <cdr:cNvPr id="10" name="TextBox 11"/>
        <cdr:cNvSpPr txBox="1">
          <a:spLocks noChangeArrowheads="1"/>
        </cdr:cNvSpPr>
      </cdr:nvSpPr>
      <cdr:spPr>
        <a:xfrm>
          <a:off x="2676525" y="2800350"/>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a:t>
          </a:r>
        </a:p>
      </cdr:txBody>
    </cdr:sp>
  </cdr:relSizeAnchor>
  <cdr:relSizeAnchor xmlns:cdr="http://schemas.openxmlformats.org/drawingml/2006/chartDrawing">
    <cdr:from>
      <cdr:x>0.158</cdr:x>
      <cdr:y>0.58625</cdr:y>
    </cdr:from>
    <cdr:to>
      <cdr:x>0.2255</cdr:x>
      <cdr:y>0.6355</cdr:y>
    </cdr:to>
    <cdr:sp>
      <cdr:nvSpPr>
        <cdr:cNvPr id="11" name="TextBox 12"/>
        <cdr:cNvSpPr txBox="1">
          <a:spLocks noChangeArrowheads="1"/>
        </cdr:cNvSpPr>
      </cdr:nvSpPr>
      <cdr:spPr>
        <a:xfrm>
          <a:off x="828675" y="2667000"/>
          <a:ext cx="352425" cy="228600"/>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Y1</a:t>
          </a:r>
        </a:p>
      </cdr:txBody>
    </cdr:sp>
  </cdr:relSizeAnchor>
  <cdr:relSizeAnchor xmlns:cdr="http://schemas.openxmlformats.org/drawingml/2006/chartDrawing">
    <cdr:from>
      <cdr:x>0.35625</cdr:x>
      <cdr:y>0.46925</cdr:y>
    </cdr:from>
    <cdr:to>
      <cdr:x>0.406</cdr:x>
      <cdr:y>0.5185</cdr:y>
    </cdr:to>
    <cdr:sp>
      <cdr:nvSpPr>
        <cdr:cNvPr id="12" name="TextBox 13"/>
        <cdr:cNvSpPr txBox="1">
          <a:spLocks noChangeArrowheads="1"/>
        </cdr:cNvSpPr>
      </cdr:nvSpPr>
      <cdr:spPr>
        <a:xfrm>
          <a:off x="1866900" y="2133600"/>
          <a:ext cx="257175" cy="228600"/>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a:t>
          </a:r>
        </a:p>
      </cdr:txBody>
    </cdr:sp>
  </cdr:relSizeAnchor>
  <cdr:relSizeAnchor xmlns:cdr="http://schemas.openxmlformats.org/drawingml/2006/chartDrawing">
    <cdr:from>
      <cdr:x>0.5375</cdr:x>
      <cdr:y>0.36</cdr:y>
    </cdr:from>
    <cdr:to>
      <cdr:x>0.59725</cdr:x>
      <cdr:y>0.409</cdr:y>
    </cdr:to>
    <cdr:sp>
      <cdr:nvSpPr>
        <cdr:cNvPr id="13" name="TextBox 14"/>
        <cdr:cNvSpPr txBox="1">
          <a:spLocks noChangeArrowheads="1"/>
        </cdr:cNvSpPr>
      </cdr:nvSpPr>
      <cdr:spPr>
        <a:xfrm>
          <a:off x="2819400" y="1638300"/>
          <a:ext cx="314325"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9.140625" defaultRowHeight="12.75"/>
  <sheetData>
    <row r="2" ht="12.75">
      <c r="A2" t="s">
        <v>0</v>
      </c>
    </row>
    <row r="3" ht="12.75">
      <c r="A3" t="s">
        <v>33</v>
      </c>
    </row>
    <row r="8" spans="1:15" s="2" customFormat="1" ht="51">
      <c r="A8" s="2" t="s">
        <v>1</v>
      </c>
      <c r="B8" s="2" t="s">
        <v>2</v>
      </c>
      <c r="C8" s="2" t="s">
        <v>3</v>
      </c>
      <c r="D8" s="2" t="s">
        <v>14</v>
      </c>
      <c r="E8" s="2" t="s">
        <v>5</v>
      </c>
      <c r="F8" s="2" t="s">
        <v>6</v>
      </c>
      <c r="G8" t="s">
        <v>11</v>
      </c>
      <c r="H8" s="2" t="s">
        <v>7</v>
      </c>
      <c r="I8" s="2" t="s">
        <v>8</v>
      </c>
      <c r="J8" s="2" t="s">
        <v>10</v>
      </c>
      <c r="K8" s="2" t="s">
        <v>12</v>
      </c>
      <c r="L8" s="2" t="s">
        <v>4</v>
      </c>
      <c r="M8" s="2" t="s">
        <v>13</v>
      </c>
      <c r="O8" s="2" t="s">
        <v>15</v>
      </c>
    </row>
    <row r="9" ht="12.75">
      <c r="D9" t="s">
        <v>9</v>
      </c>
    </row>
    <row r="10" spans="1:15" ht="12.75">
      <c r="A10" s="4">
        <v>1</v>
      </c>
      <c r="B10" s="4">
        <v>0.8</v>
      </c>
      <c r="C10" s="3">
        <v>2</v>
      </c>
      <c r="D10">
        <f aca="true" t="shared" si="0" ref="D10:D17">MATCH(C10,$A$10:$A$17,1)</f>
        <v>1</v>
      </c>
      <c r="E10">
        <f aca="true" t="shared" si="1" ref="E10:E17">INDEX($A$10:$B$17,$D10,1)</f>
        <v>1</v>
      </c>
      <c r="F10">
        <f aca="true" t="shared" si="2" ref="F10:F17">INDEX($A$10:$B$17,$D10+1,1)</f>
        <v>3</v>
      </c>
      <c r="G10">
        <f aca="true" t="shared" si="3" ref="G10:G17">F10-E10</f>
        <v>2</v>
      </c>
      <c r="H10">
        <f aca="true" t="shared" si="4" ref="H10:H17">INDEX($A$10:$B$17,$D10,2)</f>
        <v>0.8</v>
      </c>
      <c r="I10">
        <f aca="true" t="shared" si="5" ref="I10:I17">INDEX($A$10:$B$17,$D10+1,2)</f>
        <v>1.3</v>
      </c>
      <c r="J10">
        <f>I10-H10</f>
        <v>0.5</v>
      </c>
      <c r="K10">
        <f>J10/G10</f>
        <v>0.25</v>
      </c>
      <c r="L10">
        <f aca="true" t="shared" si="6" ref="L10:L17">(C10-E10)/G10</f>
        <v>0.5</v>
      </c>
      <c r="M10" s="3">
        <f>H10+L10*J10</f>
        <v>1.05</v>
      </c>
      <c r="N10">
        <f>(INDEX($A$10:$B$17,MATCH($C10,$A$10:$A$17,1)+1,2)-INDEX($A$10:$B$17,MATCH($C10,$A$10:$A$17,1),2))/(INDEX($A$10:$B$17,MATCH($C10,$A$10:$A$17,1)+1,1)-INDEX($A$10:$B$17,MATCH($C10,$A$10:$A$17,1),1))</f>
        <v>0.25</v>
      </c>
      <c r="O10">
        <f>INDEX($A$10:$B$17,MATCH(C10,$A$10:$A$17,1),2)+(C10-INDEX($A$10:$B$17,MATCH(C10,$A$10:$A$17,1),1))*(INDEX($A$10:$B$17,MATCH($C10,$A$10:$A$17,1)+1,2)-INDEX($A$10:$B$17,MATCH($C10,$A$10:$A$17,1),2))/(INDEX($A$10:$B$17,MATCH($C10,$A$10:$A$17,1)+1,1)-INDEX($A$10:$B$17,MATCH($C10,$A$10:$A$17,1),1))</f>
        <v>1.05</v>
      </c>
    </row>
    <row r="11" spans="1:15" ht="12.75">
      <c r="A11" s="4">
        <v>3</v>
      </c>
      <c r="B11" s="4">
        <v>1.3</v>
      </c>
      <c r="C11" s="3">
        <v>4</v>
      </c>
      <c r="D11">
        <f t="shared" si="0"/>
        <v>2</v>
      </c>
      <c r="E11">
        <f t="shared" si="1"/>
        <v>3</v>
      </c>
      <c r="F11">
        <f t="shared" si="2"/>
        <v>5</v>
      </c>
      <c r="G11">
        <f t="shared" si="3"/>
        <v>2</v>
      </c>
      <c r="H11">
        <f t="shared" si="4"/>
        <v>1.3</v>
      </c>
      <c r="I11">
        <f t="shared" si="5"/>
        <v>0.9</v>
      </c>
      <c r="J11">
        <f aca="true" t="shared" si="7" ref="J11:J17">I11-H11</f>
        <v>-0.4</v>
      </c>
      <c r="K11">
        <f aca="true" t="shared" si="8" ref="K11:K17">J11/G11</f>
        <v>-0.2</v>
      </c>
      <c r="L11">
        <f t="shared" si="6"/>
        <v>0.5</v>
      </c>
      <c r="M11" s="3">
        <f aca="true" t="shared" si="9" ref="M11:M17">H11+L11*J11</f>
        <v>1.1</v>
      </c>
      <c r="N11">
        <f aca="true" t="shared" si="10" ref="N11:N17">(INDEX($A$10:$B$17,MATCH($C11,$A$10:$A$17,1)+1,2)-INDEX($A$10:$B$17,MATCH($C11,$A$10:$A$17,1),2))/(INDEX($A$10:$B$17,MATCH($C11,$A$10:$A$17,1)+1,1)-INDEX($A$10:$B$17,MATCH($C11,$A$10:$A$17,1),1))</f>
        <v>-0.2</v>
      </c>
      <c r="O11">
        <f aca="true" t="shared" si="11" ref="O11:O17">INDEX($A$10:$B$17,MATCH(C11,$A$10:$A$17,1),2)+(C11-INDEX($A$10:$B$17,MATCH(C11,$A$10:$A$17,1),1))*(INDEX($A$10:$B$17,MATCH($C11,$A$10:$A$17,1)+1,2)-INDEX($A$10:$B$17,MATCH($C11,$A$10:$A$17,1),2))/(INDEX($A$10:$B$17,MATCH($C11,$A$10:$A$17,1)+1,1)-INDEX($A$10:$B$17,MATCH($C11,$A$10:$A$17,1),1))</f>
        <v>1.1</v>
      </c>
    </row>
    <row r="12" spans="1:15" ht="12.75">
      <c r="A12" s="4">
        <v>5</v>
      </c>
      <c r="B12" s="4">
        <v>0.9</v>
      </c>
      <c r="C12" s="3">
        <v>6</v>
      </c>
      <c r="D12">
        <f t="shared" si="0"/>
        <v>3</v>
      </c>
      <c r="E12">
        <f t="shared" si="1"/>
        <v>5</v>
      </c>
      <c r="F12">
        <f t="shared" si="2"/>
        <v>7</v>
      </c>
      <c r="G12">
        <f t="shared" si="3"/>
        <v>2</v>
      </c>
      <c r="H12">
        <f t="shared" si="4"/>
        <v>0.9</v>
      </c>
      <c r="I12">
        <f t="shared" si="5"/>
        <v>1.1</v>
      </c>
      <c r="J12">
        <f t="shared" si="7"/>
        <v>0.20000000000000007</v>
      </c>
      <c r="K12">
        <f t="shared" si="8"/>
        <v>0.10000000000000003</v>
      </c>
      <c r="L12">
        <f t="shared" si="6"/>
        <v>0.5</v>
      </c>
      <c r="M12" s="3">
        <f t="shared" si="9"/>
        <v>1</v>
      </c>
      <c r="N12">
        <f t="shared" si="10"/>
        <v>0.10000000000000003</v>
      </c>
      <c r="O12">
        <f t="shared" si="11"/>
        <v>1</v>
      </c>
    </row>
    <row r="13" spans="1:15" ht="12.75">
      <c r="A13" s="4">
        <v>7</v>
      </c>
      <c r="B13" s="4">
        <v>1.1</v>
      </c>
      <c r="C13" s="3">
        <v>8</v>
      </c>
      <c r="D13">
        <f t="shared" si="0"/>
        <v>4</v>
      </c>
      <c r="E13">
        <f t="shared" si="1"/>
        <v>7</v>
      </c>
      <c r="F13">
        <f t="shared" si="2"/>
        <v>9</v>
      </c>
      <c r="G13">
        <f t="shared" si="3"/>
        <v>2</v>
      </c>
      <c r="H13">
        <f t="shared" si="4"/>
        <v>1.1</v>
      </c>
      <c r="I13">
        <f t="shared" si="5"/>
        <v>2</v>
      </c>
      <c r="J13">
        <f t="shared" si="7"/>
        <v>0.8999999999999999</v>
      </c>
      <c r="K13">
        <f t="shared" si="8"/>
        <v>0.44999999999999996</v>
      </c>
      <c r="L13">
        <f t="shared" si="6"/>
        <v>0.5</v>
      </c>
      <c r="M13" s="3">
        <f t="shared" si="9"/>
        <v>1.55</v>
      </c>
      <c r="N13">
        <f t="shared" si="10"/>
        <v>0.44999999999999996</v>
      </c>
      <c r="O13">
        <f t="shared" si="11"/>
        <v>1.55</v>
      </c>
    </row>
    <row r="14" spans="1:15" ht="12.75">
      <c r="A14" s="4">
        <v>9</v>
      </c>
      <c r="B14" s="4">
        <v>2</v>
      </c>
      <c r="C14" s="3">
        <v>10</v>
      </c>
      <c r="D14">
        <f t="shared" si="0"/>
        <v>5</v>
      </c>
      <c r="E14">
        <f t="shared" si="1"/>
        <v>9</v>
      </c>
      <c r="F14">
        <f t="shared" si="2"/>
        <v>11</v>
      </c>
      <c r="G14">
        <f t="shared" si="3"/>
        <v>2</v>
      </c>
      <c r="H14">
        <f t="shared" si="4"/>
        <v>2</v>
      </c>
      <c r="I14">
        <f t="shared" si="5"/>
        <v>3</v>
      </c>
      <c r="J14">
        <f t="shared" si="7"/>
        <v>1</v>
      </c>
      <c r="K14">
        <f t="shared" si="8"/>
        <v>0.5</v>
      </c>
      <c r="L14">
        <f t="shared" si="6"/>
        <v>0.5</v>
      </c>
      <c r="M14" s="3">
        <f t="shared" si="9"/>
        <v>2.5</v>
      </c>
      <c r="N14">
        <f t="shared" si="10"/>
        <v>0.5</v>
      </c>
      <c r="O14">
        <f t="shared" si="11"/>
        <v>2.5</v>
      </c>
    </row>
    <row r="15" spans="1:15" ht="12.75">
      <c r="A15" s="4">
        <v>11</v>
      </c>
      <c r="B15" s="4">
        <v>3</v>
      </c>
      <c r="C15" s="3">
        <v>12</v>
      </c>
      <c r="D15">
        <f t="shared" si="0"/>
        <v>6</v>
      </c>
      <c r="E15">
        <f t="shared" si="1"/>
        <v>11</v>
      </c>
      <c r="F15">
        <f t="shared" si="2"/>
        <v>13</v>
      </c>
      <c r="G15">
        <f t="shared" si="3"/>
        <v>2</v>
      </c>
      <c r="H15">
        <f t="shared" si="4"/>
        <v>3</v>
      </c>
      <c r="I15">
        <f t="shared" si="5"/>
        <v>2.8</v>
      </c>
      <c r="J15">
        <f t="shared" si="7"/>
        <v>-0.20000000000000018</v>
      </c>
      <c r="K15">
        <f t="shared" si="8"/>
        <v>-0.10000000000000009</v>
      </c>
      <c r="L15">
        <f t="shared" si="6"/>
        <v>0.5</v>
      </c>
      <c r="M15" s="3">
        <f t="shared" si="9"/>
        <v>2.9</v>
      </c>
      <c r="N15">
        <f t="shared" si="10"/>
        <v>-0.10000000000000009</v>
      </c>
      <c r="O15">
        <f t="shared" si="11"/>
        <v>2.9</v>
      </c>
    </row>
    <row r="16" spans="1:15" ht="12.75">
      <c r="A16" s="4">
        <v>13</v>
      </c>
      <c r="B16" s="4">
        <v>2.8</v>
      </c>
      <c r="C16" s="3">
        <v>14</v>
      </c>
      <c r="D16">
        <f t="shared" si="0"/>
        <v>7</v>
      </c>
      <c r="E16">
        <f t="shared" si="1"/>
        <v>13</v>
      </c>
      <c r="F16">
        <f t="shared" si="2"/>
        <v>15</v>
      </c>
      <c r="G16">
        <f t="shared" si="3"/>
        <v>2</v>
      </c>
      <c r="H16">
        <f t="shared" si="4"/>
        <v>2.8</v>
      </c>
      <c r="I16">
        <f t="shared" si="5"/>
        <v>5</v>
      </c>
      <c r="J16">
        <f t="shared" si="7"/>
        <v>2.2</v>
      </c>
      <c r="K16">
        <f t="shared" si="8"/>
        <v>1.1</v>
      </c>
      <c r="L16">
        <f t="shared" si="6"/>
        <v>0.5</v>
      </c>
      <c r="M16" s="3">
        <f t="shared" si="9"/>
        <v>3.9</v>
      </c>
      <c r="N16">
        <f t="shared" si="10"/>
        <v>1.1</v>
      </c>
      <c r="O16">
        <f t="shared" si="11"/>
        <v>3.9</v>
      </c>
    </row>
    <row r="17" spans="1:15" ht="12.75">
      <c r="A17" s="4">
        <v>15</v>
      </c>
      <c r="B17" s="4">
        <v>5</v>
      </c>
      <c r="C17" s="3">
        <f>C16+0.5</f>
        <v>14.5</v>
      </c>
      <c r="D17">
        <f t="shared" si="0"/>
        <v>7</v>
      </c>
      <c r="E17">
        <f t="shared" si="1"/>
        <v>13</v>
      </c>
      <c r="F17">
        <f t="shared" si="2"/>
        <v>15</v>
      </c>
      <c r="G17">
        <f t="shared" si="3"/>
        <v>2</v>
      </c>
      <c r="H17">
        <f t="shared" si="4"/>
        <v>2.8</v>
      </c>
      <c r="I17">
        <f t="shared" si="5"/>
        <v>5</v>
      </c>
      <c r="J17">
        <f t="shared" si="7"/>
        <v>2.2</v>
      </c>
      <c r="K17">
        <f t="shared" si="8"/>
        <v>1.1</v>
      </c>
      <c r="L17">
        <f t="shared" si="6"/>
        <v>0.75</v>
      </c>
      <c r="M17" s="3">
        <f t="shared" si="9"/>
        <v>4.45</v>
      </c>
      <c r="N17">
        <f t="shared" si="10"/>
        <v>1.1</v>
      </c>
      <c r="O17">
        <f t="shared" si="11"/>
        <v>4.45</v>
      </c>
    </row>
  </sheetData>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36</v>
      </c>
    </row>
    <row r="3" ht="12.75">
      <c r="A3" t="s">
        <v>16</v>
      </c>
    </row>
    <row r="8" spans="1:4" s="2" customFormat="1" ht="38.25">
      <c r="A8" s="2" t="s">
        <v>1</v>
      </c>
      <c r="B8" s="2" t="s">
        <v>2</v>
      </c>
      <c r="C8" s="2" t="s">
        <v>18</v>
      </c>
      <c r="D8" s="2" t="s">
        <v>19</v>
      </c>
    </row>
    <row r="10" spans="1:4" ht="12.75">
      <c r="A10" s="1">
        <v>1</v>
      </c>
      <c r="B10" s="1">
        <v>1</v>
      </c>
      <c r="C10" s="3">
        <v>1</v>
      </c>
      <c r="D10">
        <f aca="true" t="shared" si="0" ref="D10:D41">INDEX($A$10:$B$61,MATCH(C10,$A$10:$A$61,1),2)+(C10-INDEX($A$10:$B$61,MATCH(C10,$A$10:$A$61,1),1))*(INDEX($A$10:$B$61,MATCH($C10,$A$10:$A$61,1)+1,2)-INDEX($A$10:$B$61,MATCH($C10,$A$10:$A$61,1),2))/(INDEX($A$10:$B$61,MATCH($C10,$A$10:$A$61,1)+1,1)-INDEX($A$10:$B$61,MATCH($C10,$A$10:$A$61,1),1))</f>
        <v>1</v>
      </c>
    </row>
    <row r="11" spans="1:4" ht="12.75">
      <c r="A11" s="1">
        <v>2</v>
      </c>
      <c r="B11" s="1">
        <v>2</v>
      </c>
      <c r="C11" s="3">
        <f>C10</f>
        <v>1</v>
      </c>
      <c r="D11">
        <f t="shared" si="0"/>
        <v>1</v>
      </c>
    </row>
    <row r="12" spans="1:4" ht="12.75">
      <c r="A12" s="1">
        <f aca="true" t="shared" si="1" ref="A12:A61">A11</f>
        <v>2</v>
      </c>
      <c r="B12" s="1">
        <f aca="true" t="shared" si="2" ref="B12:B61">B11</f>
        <v>2</v>
      </c>
      <c r="C12" s="3">
        <f aca="true" t="shared" si="3" ref="C12:C61">C11</f>
        <v>1</v>
      </c>
      <c r="D12">
        <f t="shared" si="0"/>
        <v>1</v>
      </c>
    </row>
    <row r="13" spans="1:4" ht="12.75">
      <c r="A13" s="1">
        <f t="shared" si="1"/>
        <v>2</v>
      </c>
      <c r="B13" s="1">
        <f t="shared" si="2"/>
        <v>2</v>
      </c>
      <c r="C13" s="3">
        <f t="shared" si="3"/>
        <v>1</v>
      </c>
      <c r="D13">
        <f t="shared" si="0"/>
        <v>1</v>
      </c>
    </row>
    <row r="14" spans="1:4" ht="12.75">
      <c r="A14" s="1">
        <f t="shared" si="1"/>
        <v>2</v>
      </c>
      <c r="B14" s="1">
        <f t="shared" si="2"/>
        <v>2</v>
      </c>
      <c r="C14" s="3">
        <f t="shared" si="3"/>
        <v>1</v>
      </c>
      <c r="D14">
        <f t="shared" si="0"/>
        <v>1</v>
      </c>
    </row>
    <row r="15" spans="1:4" ht="12.75">
      <c r="A15" s="1">
        <f t="shared" si="1"/>
        <v>2</v>
      </c>
      <c r="B15" s="1">
        <f t="shared" si="2"/>
        <v>2</v>
      </c>
      <c r="C15" s="3">
        <f t="shared" si="3"/>
        <v>1</v>
      </c>
      <c r="D15">
        <f t="shared" si="0"/>
        <v>1</v>
      </c>
    </row>
    <row r="16" spans="1:4" ht="12.75">
      <c r="A16" s="1">
        <f t="shared" si="1"/>
        <v>2</v>
      </c>
      <c r="B16" s="1">
        <f t="shared" si="2"/>
        <v>2</v>
      </c>
      <c r="C16" s="3">
        <f t="shared" si="3"/>
        <v>1</v>
      </c>
      <c r="D16">
        <f t="shared" si="0"/>
        <v>1</v>
      </c>
    </row>
    <row r="17" spans="1:4" ht="12.75">
      <c r="A17" s="1">
        <f t="shared" si="1"/>
        <v>2</v>
      </c>
      <c r="B17" s="1">
        <f t="shared" si="2"/>
        <v>2</v>
      </c>
      <c r="C17" s="3">
        <f t="shared" si="3"/>
        <v>1</v>
      </c>
      <c r="D17">
        <f t="shared" si="0"/>
        <v>1</v>
      </c>
    </row>
    <row r="18" spans="1:4" ht="12.75">
      <c r="A18" s="1">
        <f t="shared" si="1"/>
        <v>2</v>
      </c>
      <c r="B18" s="1">
        <f t="shared" si="2"/>
        <v>2</v>
      </c>
      <c r="C18" s="3">
        <f t="shared" si="3"/>
        <v>1</v>
      </c>
      <c r="D18">
        <f t="shared" si="0"/>
        <v>1</v>
      </c>
    </row>
    <row r="19" spans="1:4" ht="12.75">
      <c r="A19" s="1">
        <f t="shared" si="1"/>
        <v>2</v>
      </c>
      <c r="B19" s="1">
        <f t="shared" si="2"/>
        <v>2</v>
      </c>
      <c r="C19" s="3">
        <f t="shared" si="3"/>
        <v>1</v>
      </c>
      <c r="D19">
        <f t="shared" si="0"/>
        <v>1</v>
      </c>
    </row>
    <row r="20" spans="1:4" ht="12.75">
      <c r="A20" s="1">
        <f t="shared" si="1"/>
        <v>2</v>
      </c>
      <c r="B20" s="1">
        <f t="shared" si="2"/>
        <v>2</v>
      </c>
      <c r="C20" s="3">
        <f t="shared" si="3"/>
        <v>1</v>
      </c>
      <c r="D20">
        <f t="shared" si="0"/>
        <v>1</v>
      </c>
    </row>
    <row r="21" spans="1:4" ht="12.75">
      <c r="A21" s="1">
        <f t="shared" si="1"/>
        <v>2</v>
      </c>
      <c r="B21" s="1">
        <f t="shared" si="2"/>
        <v>2</v>
      </c>
      <c r="C21" s="3">
        <f t="shared" si="3"/>
        <v>1</v>
      </c>
      <c r="D21">
        <f t="shared" si="0"/>
        <v>1</v>
      </c>
    </row>
    <row r="22" spans="1:4" ht="12.75">
      <c r="A22" s="1">
        <f t="shared" si="1"/>
        <v>2</v>
      </c>
      <c r="B22" s="1">
        <f t="shared" si="2"/>
        <v>2</v>
      </c>
      <c r="C22" s="3">
        <f t="shared" si="3"/>
        <v>1</v>
      </c>
      <c r="D22">
        <f t="shared" si="0"/>
        <v>1</v>
      </c>
    </row>
    <row r="23" spans="1:4" ht="12.75">
      <c r="A23" s="1">
        <f t="shared" si="1"/>
        <v>2</v>
      </c>
      <c r="B23" s="1">
        <f t="shared" si="2"/>
        <v>2</v>
      </c>
      <c r="C23" s="3">
        <f t="shared" si="3"/>
        <v>1</v>
      </c>
      <c r="D23">
        <f t="shared" si="0"/>
        <v>1</v>
      </c>
    </row>
    <row r="24" spans="1:4" ht="12.75">
      <c r="A24" s="1">
        <f t="shared" si="1"/>
        <v>2</v>
      </c>
      <c r="B24" s="1">
        <f t="shared" si="2"/>
        <v>2</v>
      </c>
      <c r="C24" s="3">
        <f t="shared" si="3"/>
        <v>1</v>
      </c>
      <c r="D24">
        <f t="shared" si="0"/>
        <v>1</v>
      </c>
    </row>
    <row r="25" spans="1:4" ht="12.75">
      <c r="A25" s="1">
        <f t="shared" si="1"/>
        <v>2</v>
      </c>
      <c r="B25" s="1">
        <f t="shared" si="2"/>
        <v>2</v>
      </c>
      <c r="C25" s="3">
        <f t="shared" si="3"/>
        <v>1</v>
      </c>
      <c r="D25">
        <f t="shared" si="0"/>
        <v>1</v>
      </c>
    </row>
    <row r="26" spans="1:4" ht="12.75">
      <c r="A26" s="1">
        <f t="shared" si="1"/>
        <v>2</v>
      </c>
      <c r="B26" s="1">
        <f t="shared" si="2"/>
        <v>2</v>
      </c>
      <c r="C26" s="3">
        <f t="shared" si="3"/>
        <v>1</v>
      </c>
      <c r="D26">
        <f t="shared" si="0"/>
        <v>1</v>
      </c>
    </row>
    <row r="27" spans="1:4" ht="12.75">
      <c r="A27" s="1">
        <f t="shared" si="1"/>
        <v>2</v>
      </c>
      <c r="B27" s="1">
        <f t="shared" si="2"/>
        <v>2</v>
      </c>
      <c r="C27" s="3">
        <f t="shared" si="3"/>
        <v>1</v>
      </c>
      <c r="D27">
        <f t="shared" si="0"/>
        <v>1</v>
      </c>
    </row>
    <row r="28" spans="1:4" ht="12.75">
      <c r="A28" s="1">
        <f t="shared" si="1"/>
        <v>2</v>
      </c>
      <c r="B28" s="1">
        <f t="shared" si="2"/>
        <v>2</v>
      </c>
      <c r="C28" s="3">
        <f t="shared" si="3"/>
        <v>1</v>
      </c>
      <c r="D28">
        <f t="shared" si="0"/>
        <v>1</v>
      </c>
    </row>
    <row r="29" spans="1:4" ht="12.75">
      <c r="A29" s="1">
        <f t="shared" si="1"/>
        <v>2</v>
      </c>
      <c r="B29" s="1">
        <f t="shared" si="2"/>
        <v>2</v>
      </c>
      <c r="C29" s="3">
        <f t="shared" si="3"/>
        <v>1</v>
      </c>
      <c r="D29">
        <f t="shared" si="0"/>
        <v>1</v>
      </c>
    </row>
    <row r="30" spans="1:4" ht="12.75">
      <c r="A30" s="1">
        <f t="shared" si="1"/>
        <v>2</v>
      </c>
      <c r="B30" s="1">
        <f t="shared" si="2"/>
        <v>2</v>
      </c>
      <c r="C30" s="3">
        <f t="shared" si="3"/>
        <v>1</v>
      </c>
      <c r="D30">
        <f t="shared" si="0"/>
        <v>1</v>
      </c>
    </row>
    <row r="31" spans="1:4" ht="12.75">
      <c r="A31" s="1">
        <f t="shared" si="1"/>
        <v>2</v>
      </c>
      <c r="B31" s="1">
        <f t="shared" si="2"/>
        <v>2</v>
      </c>
      <c r="C31" s="3">
        <f t="shared" si="3"/>
        <v>1</v>
      </c>
      <c r="D31">
        <f t="shared" si="0"/>
        <v>1</v>
      </c>
    </row>
    <row r="32" spans="1:4" ht="12.75">
      <c r="A32" s="1">
        <f t="shared" si="1"/>
        <v>2</v>
      </c>
      <c r="B32" s="1">
        <f t="shared" si="2"/>
        <v>2</v>
      </c>
      <c r="C32" s="3">
        <f t="shared" si="3"/>
        <v>1</v>
      </c>
      <c r="D32">
        <f t="shared" si="0"/>
        <v>1</v>
      </c>
    </row>
    <row r="33" spans="1:4" ht="12.75">
      <c r="A33" s="1">
        <f t="shared" si="1"/>
        <v>2</v>
      </c>
      <c r="B33" s="1">
        <f t="shared" si="2"/>
        <v>2</v>
      </c>
      <c r="C33" s="3">
        <f t="shared" si="3"/>
        <v>1</v>
      </c>
      <c r="D33">
        <f t="shared" si="0"/>
        <v>1</v>
      </c>
    </row>
    <row r="34" spans="1:4" ht="12.75">
      <c r="A34" s="1">
        <f t="shared" si="1"/>
        <v>2</v>
      </c>
      <c r="B34" s="1">
        <f t="shared" si="2"/>
        <v>2</v>
      </c>
      <c r="C34" s="3">
        <f t="shared" si="3"/>
        <v>1</v>
      </c>
      <c r="D34">
        <f t="shared" si="0"/>
        <v>1</v>
      </c>
    </row>
    <row r="35" spans="1:4" ht="12.75">
      <c r="A35" s="1">
        <f t="shared" si="1"/>
        <v>2</v>
      </c>
      <c r="B35" s="1">
        <f t="shared" si="2"/>
        <v>2</v>
      </c>
      <c r="C35" s="3">
        <f t="shared" si="3"/>
        <v>1</v>
      </c>
      <c r="D35">
        <f t="shared" si="0"/>
        <v>1</v>
      </c>
    </row>
    <row r="36" spans="1:4" ht="12.75">
      <c r="A36" s="1">
        <f t="shared" si="1"/>
        <v>2</v>
      </c>
      <c r="B36" s="1">
        <f t="shared" si="2"/>
        <v>2</v>
      </c>
      <c r="C36" s="3">
        <f t="shared" si="3"/>
        <v>1</v>
      </c>
      <c r="D36">
        <f t="shared" si="0"/>
        <v>1</v>
      </c>
    </row>
    <row r="37" spans="1:4" ht="12.75">
      <c r="A37" s="1">
        <f t="shared" si="1"/>
        <v>2</v>
      </c>
      <c r="B37" s="1">
        <f t="shared" si="2"/>
        <v>2</v>
      </c>
      <c r="C37" s="3">
        <f t="shared" si="3"/>
        <v>1</v>
      </c>
      <c r="D37">
        <f t="shared" si="0"/>
        <v>1</v>
      </c>
    </row>
    <row r="38" spans="1:4" ht="12.75">
      <c r="A38" s="1">
        <f t="shared" si="1"/>
        <v>2</v>
      </c>
      <c r="B38" s="1">
        <f t="shared" si="2"/>
        <v>2</v>
      </c>
      <c r="C38" s="3">
        <f t="shared" si="3"/>
        <v>1</v>
      </c>
      <c r="D38">
        <f t="shared" si="0"/>
        <v>1</v>
      </c>
    </row>
    <row r="39" spans="1:4" ht="12.75">
      <c r="A39" s="1">
        <f t="shared" si="1"/>
        <v>2</v>
      </c>
      <c r="B39" s="1">
        <f t="shared" si="2"/>
        <v>2</v>
      </c>
      <c r="C39" s="3">
        <f t="shared" si="3"/>
        <v>1</v>
      </c>
      <c r="D39">
        <f t="shared" si="0"/>
        <v>1</v>
      </c>
    </row>
    <row r="40" spans="1:4" ht="12.75">
      <c r="A40" s="1">
        <f t="shared" si="1"/>
        <v>2</v>
      </c>
      <c r="B40" s="1">
        <f t="shared" si="2"/>
        <v>2</v>
      </c>
      <c r="C40" s="3">
        <f t="shared" si="3"/>
        <v>1</v>
      </c>
      <c r="D40">
        <f t="shared" si="0"/>
        <v>1</v>
      </c>
    </row>
    <row r="41" spans="1:4" ht="12.75">
      <c r="A41" s="1">
        <f t="shared" si="1"/>
        <v>2</v>
      </c>
      <c r="B41" s="1">
        <f t="shared" si="2"/>
        <v>2</v>
      </c>
      <c r="C41" s="3">
        <f t="shared" si="3"/>
        <v>1</v>
      </c>
      <c r="D41">
        <f t="shared" si="0"/>
        <v>1</v>
      </c>
    </row>
    <row r="42" spans="1:4" ht="12.75">
      <c r="A42" s="1">
        <f t="shared" si="1"/>
        <v>2</v>
      </c>
      <c r="B42" s="1">
        <f t="shared" si="2"/>
        <v>2</v>
      </c>
      <c r="C42" s="3">
        <f t="shared" si="3"/>
        <v>1</v>
      </c>
      <c r="D42">
        <f aca="true" t="shared" si="4" ref="D42:D61">INDEX($A$10:$B$61,MATCH(C42,$A$10:$A$61,1),2)+(C42-INDEX($A$10:$B$61,MATCH(C42,$A$10:$A$61,1),1))*(INDEX($A$10:$B$61,MATCH($C42,$A$10:$A$61,1)+1,2)-INDEX($A$10:$B$61,MATCH($C42,$A$10:$A$61,1),2))/(INDEX($A$10:$B$61,MATCH($C42,$A$10:$A$61,1)+1,1)-INDEX($A$10:$B$61,MATCH($C42,$A$10:$A$61,1),1))</f>
        <v>1</v>
      </c>
    </row>
    <row r="43" spans="1:4" ht="12.75">
      <c r="A43" s="1">
        <f t="shared" si="1"/>
        <v>2</v>
      </c>
      <c r="B43" s="1">
        <f t="shared" si="2"/>
        <v>2</v>
      </c>
      <c r="C43" s="3">
        <f t="shared" si="3"/>
        <v>1</v>
      </c>
      <c r="D43">
        <f t="shared" si="4"/>
        <v>1</v>
      </c>
    </row>
    <row r="44" spans="1:4" ht="12.75">
      <c r="A44" s="1">
        <f t="shared" si="1"/>
        <v>2</v>
      </c>
      <c r="B44" s="1">
        <f t="shared" si="2"/>
        <v>2</v>
      </c>
      <c r="C44" s="3">
        <f t="shared" si="3"/>
        <v>1</v>
      </c>
      <c r="D44">
        <f t="shared" si="4"/>
        <v>1</v>
      </c>
    </row>
    <row r="45" spans="1:4" ht="12.75">
      <c r="A45" s="1">
        <f t="shared" si="1"/>
        <v>2</v>
      </c>
      <c r="B45" s="1">
        <f t="shared" si="2"/>
        <v>2</v>
      </c>
      <c r="C45" s="3">
        <f t="shared" si="3"/>
        <v>1</v>
      </c>
      <c r="D45">
        <f t="shared" si="4"/>
        <v>1</v>
      </c>
    </row>
    <row r="46" spans="1:4" ht="12.75">
      <c r="A46" s="1">
        <f t="shared" si="1"/>
        <v>2</v>
      </c>
      <c r="B46" s="1">
        <f t="shared" si="2"/>
        <v>2</v>
      </c>
      <c r="C46" s="3">
        <f t="shared" si="3"/>
        <v>1</v>
      </c>
      <c r="D46">
        <f t="shared" si="4"/>
        <v>1</v>
      </c>
    </row>
    <row r="47" spans="1:4" ht="12.75">
      <c r="A47" s="1">
        <f t="shared" si="1"/>
        <v>2</v>
      </c>
      <c r="B47" s="1">
        <f t="shared" si="2"/>
        <v>2</v>
      </c>
      <c r="C47" s="3">
        <f t="shared" si="3"/>
        <v>1</v>
      </c>
      <c r="D47">
        <f t="shared" si="4"/>
        <v>1</v>
      </c>
    </row>
    <row r="48" spans="1:4" ht="12.75">
      <c r="A48" s="1">
        <f t="shared" si="1"/>
        <v>2</v>
      </c>
      <c r="B48" s="1">
        <f t="shared" si="2"/>
        <v>2</v>
      </c>
      <c r="C48" s="3">
        <f t="shared" si="3"/>
        <v>1</v>
      </c>
      <c r="D48">
        <f t="shared" si="4"/>
        <v>1</v>
      </c>
    </row>
    <row r="49" spans="1:4" ht="12.75">
      <c r="A49" s="1">
        <f t="shared" si="1"/>
        <v>2</v>
      </c>
      <c r="B49" s="1">
        <f t="shared" si="2"/>
        <v>2</v>
      </c>
      <c r="C49" s="3">
        <f t="shared" si="3"/>
        <v>1</v>
      </c>
      <c r="D49">
        <f t="shared" si="4"/>
        <v>1</v>
      </c>
    </row>
    <row r="50" spans="1:4" ht="12.75">
      <c r="A50" s="1">
        <f t="shared" si="1"/>
        <v>2</v>
      </c>
      <c r="B50" s="1">
        <f t="shared" si="2"/>
        <v>2</v>
      </c>
      <c r="C50" s="3">
        <f t="shared" si="3"/>
        <v>1</v>
      </c>
      <c r="D50">
        <f t="shared" si="4"/>
        <v>1</v>
      </c>
    </row>
    <row r="51" spans="1:4" ht="12.75">
      <c r="A51" s="1">
        <f t="shared" si="1"/>
        <v>2</v>
      </c>
      <c r="B51" s="1">
        <f t="shared" si="2"/>
        <v>2</v>
      </c>
      <c r="C51" s="3">
        <f t="shared" si="3"/>
        <v>1</v>
      </c>
      <c r="D51">
        <f t="shared" si="4"/>
        <v>1</v>
      </c>
    </row>
    <row r="52" spans="1:4" ht="12.75">
      <c r="A52" s="1">
        <f t="shared" si="1"/>
        <v>2</v>
      </c>
      <c r="B52" s="1">
        <f t="shared" si="2"/>
        <v>2</v>
      </c>
      <c r="C52" s="3">
        <f t="shared" si="3"/>
        <v>1</v>
      </c>
      <c r="D52">
        <f t="shared" si="4"/>
        <v>1</v>
      </c>
    </row>
    <row r="53" spans="1:4" ht="12.75">
      <c r="A53" s="1">
        <f t="shared" si="1"/>
        <v>2</v>
      </c>
      <c r="B53" s="1">
        <f t="shared" si="2"/>
        <v>2</v>
      </c>
      <c r="C53" s="3">
        <f t="shared" si="3"/>
        <v>1</v>
      </c>
      <c r="D53">
        <f t="shared" si="4"/>
        <v>1</v>
      </c>
    </row>
    <row r="54" spans="1:4" ht="12.75">
      <c r="A54" s="1">
        <f t="shared" si="1"/>
        <v>2</v>
      </c>
      <c r="B54" s="1">
        <f t="shared" si="2"/>
        <v>2</v>
      </c>
      <c r="C54" s="3">
        <f t="shared" si="3"/>
        <v>1</v>
      </c>
      <c r="D54">
        <f t="shared" si="4"/>
        <v>1</v>
      </c>
    </row>
    <row r="55" spans="1:4" ht="12.75">
      <c r="A55" s="1">
        <f t="shared" si="1"/>
        <v>2</v>
      </c>
      <c r="B55" s="1">
        <f t="shared" si="2"/>
        <v>2</v>
      </c>
      <c r="C55" s="3">
        <f t="shared" si="3"/>
        <v>1</v>
      </c>
      <c r="D55">
        <f t="shared" si="4"/>
        <v>1</v>
      </c>
    </row>
    <row r="56" spans="1:4" ht="12.75">
      <c r="A56" s="1">
        <f t="shared" si="1"/>
        <v>2</v>
      </c>
      <c r="B56" s="1">
        <f t="shared" si="2"/>
        <v>2</v>
      </c>
      <c r="C56" s="3">
        <f t="shared" si="3"/>
        <v>1</v>
      </c>
      <c r="D56">
        <f t="shared" si="4"/>
        <v>1</v>
      </c>
    </row>
    <row r="57" spans="1:4" ht="12.75">
      <c r="A57" s="1">
        <f t="shared" si="1"/>
        <v>2</v>
      </c>
      <c r="B57" s="1">
        <f t="shared" si="2"/>
        <v>2</v>
      </c>
      <c r="C57" s="3">
        <f t="shared" si="3"/>
        <v>1</v>
      </c>
      <c r="D57">
        <f t="shared" si="4"/>
        <v>1</v>
      </c>
    </row>
    <row r="58" spans="1:4" ht="12.75">
      <c r="A58" s="1">
        <f t="shared" si="1"/>
        <v>2</v>
      </c>
      <c r="B58" s="1">
        <f t="shared" si="2"/>
        <v>2</v>
      </c>
      <c r="C58" s="3">
        <f t="shared" si="3"/>
        <v>1</v>
      </c>
      <c r="D58">
        <f t="shared" si="4"/>
        <v>1</v>
      </c>
    </row>
    <row r="59" spans="1:4" ht="12.75">
      <c r="A59" s="1">
        <f t="shared" si="1"/>
        <v>2</v>
      </c>
      <c r="B59" s="1">
        <f t="shared" si="2"/>
        <v>2</v>
      </c>
      <c r="C59" s="3">
        <f t="shared" si="3"/>
        <v>1</v>
      </c>
      <c r="D59">
        <f t="shared" si="4"/>
        <v>1</v>
      </c>
    </row>
    <row r="60" spans="1:4" ht="12.75">
      <c r="A60" s="1">
        <f t="shared" si="1"/>
        <v>2</v>
      </c>
      <c r="B60" s="1">
        <f t="shared" si="2"/>
        <v>2</v>
      </c>
      <c r="C60" s="3">
        <f t="shared" si="3"/>
        <v>1</v>
      </c>
      <c r="D60">
        <f t="shared" si="4"/>
        <v>1</v>
      </c>
    </row>
    <row r="61" spans="1:4" ht="12.75">
      <c r="A61" s="1">
        <f t="shared" si="1"/>
        <v>2</v>
      </c>
      <c r="B61" s="1">
        <f t="shared" si="2"/>
        <v>2</v>
      </c>
      <c r="C61" s="3">
        <f t="shared" si="3"/>
        <v>1</v>
      </c>
      <c r="D61">
        <f t="shared" si="4"/>
        <v>1</v>
      </c>
    </row>
  </sheetData>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21</v>
      </c>
    </row>
    <row r="3" ht="12.75">
      <c r="A3" t="s">
        <v>16</v>
      </c>
    </row>
    <row r="4" ht="12.75">
      <c r="A4" t="s">
        <v>20</v>
      </c>
    </row>
    <row r="8" spans="1:4" s="2" customFormat="1" ht="38.25">
      <c r="A8" s="2" t="s">
        <v>1</v>
      </c>
      <c r="B8" s="2" t="s">
        <v>2</v>
      </c>
      <c r="C8" s="2" t="s">
        <v>18</v>
      </c>
      <c r="D8" s="2" t="s">
        <v>19</v>
      </c>
    </row>
    <row r="10" spans="1:4" ht="12.75">
      <c r="A10" s="4">
        <v>0.01</v>
      </c>
      <c r="B10" s="4">
        <v>15.12</v>
      </c>
      <c r="C10" s="3">
        <v>0.5</v>
      </c>
      <c r="D10">
        <f aca="true" t="shared" si="0" ref="D10:D41">INDEX($A$10:$B$61,MATCH(C10,$A$10:$A$61,1),2)+(C10-INDEX($A$10:$B$61,MATCH(C10,$A$10:$A$61,1),1))*(INDEX($A$10:$B$61,MATCH($C10,$A$10:$A$61,1)+1,2)-INDEX($A$10:$B$61,MATCH($C10,$A$10:$A$61,1),2))/(INDEX($A$10:$B$61,MATCH($C10,$A$10:$A$61,1)+1,1)-INDEX($A$10:$B$61,MATCH($C10,$A$10:$A$61,1),1))</f>
        <v>15.187777777777777</v>
      </c>
    </row>
    <row r="11" spans="1:4" ht="12.75">
      <c r="A11" s="4">
        <v>0.1</v>
      </c>
      <c r="B11" s="4">
        <v>15.29</v>
      </c>
      <c r="C11" s="3">
        <f>C10+1</f>
        <v>1.5</v>
      </c>
      <c r="D11">
        <f t="shared" si="0"/>
        <v>15.025</v>
      </c>
    </row>
    <row r="12" spans="1:4" ht="12.75">
      <c r="A12" s="4">
        <v>1</v>
      </c>
      <c r="B12" s="4">
        <v>15.06</v>
      </c>
      <c r="C12" s="3">
        <f aca="true" t="shared" si="1" ref="C12:C27">C11+1</f>
        <v>2.5</v>
      </c>
      <c r="D12">
        <f t="shared" si="0"/>
        <v>14.92</v>
      </c>
    </row>
    <row r="13" spans="1:4" ht="12.75">
      <c r="A13" s="4">
        <v>2</v>
      </c>
      <c r="B13" s="4">
        <v>14.99</v>
      </c>
      <c r="C13" s="3">
        <f t="shared" si="1"/>
        <v>3.5</v>
      </c>
      <c r="D13">
        <f t="shared" si="0"/>
        <v>14.84</v>
      </c>
    </row>
    <row r="14" spans="1:4" ht="12.75">
      <c r="A14" s="4">
        <v>3</v>
      </c>
      <c r="B14" s="4">
        <v>14.85</v>
      </c>
      <c r="C14" s="3">
        <f t="shared" si="1"/>
        <v>4.5</v>
      </c>
      <c r="D14">
        <f t="shared" si="0"/>
        <v>14.844999999999999</v>
      </c>
    </row>
    <row r="15" spans="1:4" ht="12.75">
      <c r="A15" s="4">
        <v>4</v>
      </c>
      <c r="B15" s="4">
        <v>14.83</v>
      </c>
      <c r="C15" s="3">
        <f t="shared" si="1"/>
        <v>5.5</v>
      </c>
      <c r="D15">
        <f t="shared" si="0"/>
        <v>14.89</v>
      </c>
    </row>
    <row r="16" spans="1:4" ht="12.75">
      <c r="A16" s="4">
        <v>5</v>
      </c>
      <c r="B16" s="4">
        <v>14.86</v>
      </c>
      <c r="C16" s="3">
        <f t="shared" si="1"/>
        <v>6.5</v>
      </c>
      <c r="D16">
        <f t="shared" si="0"/>
        <v>14.965</v>
      </c>
    </row>
    <row r="17" spans="1:4" ht="12.75">
      <c r="A17" s="4">
        <v>6</v>
      </c>
      <c r="B17" s="4">
        <v>14.92</v>
      </c>
      <c r="C17" s="3">
        <f t="shared" si="1"/>
        <v>7.5</v>
      </c>
      <c r="D17">
        <f t="shared" si="0"/>
        <v>15.045</v>
      </c>
    </row>
    <row r="18" spans="1:4" ht="12.75">
      <c r="A18" s="4">
        <v>7</v>
      </c>
      <c r="B18" s="4">
        <v>15.01</v>
      </c>
      <c r="C18" s="3">
        <f t="shared" si="1"/>
        <v>8.5</v>
      </c>
      <c r="D18">
        <f t="shared" si="0"/>
        <v>15.16</v>
      </c>
    </row>
    <row r="19" spans="1:4" ht="12.75">
      <c r="A19" s="4">
        <v>8</v>
      </c>
      <c r="B19" s="4">
        <v>15.08</v>
      </c>
      <c r="C19" s="3">
        <f t="shared" si="1"/>
        <v>9.5</v>
      </c>
      <c r="D19">
        <f t="shared" si="0"/>
        <v>15.27</v>
      </c>
    </row>
    <row r="20" spans="1:4" ht="12.75">
      <c r="A20" s="4">
        <v>9</v>
      </c>
      <c r="B20" s="4">
        <v>15.24</v>
      </c>
      <c r="C20" s="3">
        <f t="shared" si="1"/>
        <v>10.5</v>
      </c>
      <c r="D20">
        <f t="shared" si="0"/>
        <v>15.285</v>
      </c>
    </row>
    <row r="21" spans="1:4" ht="12.75">
      <c r="A21" s="4">
        <v>10</v>
      </c>
      <c r="B21" s="4">
        <v>15.3</v>
      </c>
      <c r="C21" s="3">
        <f t="shared" si="1"/>
        <v>11.5</v>
      </c>
      <c r="D21">
        <f t="shared" si="0"/>
        <v>15.265</v>
      </c>
    </row>
    <row r="22" spans="1:4" ht="12.75">
      <c r="A22" s="4">
        <v>11</v>
      </c>
      <c r="B22" s="4">
        <v>15.27</v>
      </c>
      <c r="C22" s="3">
        <f t="shared" si="1"/>
        <v>12.5</v>
      </c>
      <c r="D22">
        <f t="shared" si="0"/>
        <v>15.205</v>
      </c>
    </row>
    <row r="23" spans="1:4" ht="12.75">
      <c r="A23" s="4">
        <v>12</v>
      </c>
      <c r="B23" s="4">
        <v>15.26</v>
      </c>
      <c r="C23" s="3">
        <f t="shared" si="1"/>
        <v>13.5</v>
      </c>
      <c r="D23">
        <f t="shared" si="0"/>
        <v>15.15</v>
      </c>
    </row>
    <row r="24" spans="1:4" ht="12.75">
      <c r="A24" s="4">
        <v>13</v>
      </c>
      <c r="B24" s="4">
        <v>15.15</v>
      </c>
      <c r="C24" s="3">
        <f t="shared" si="1"/>
        <v>14.5</v>
      </c>
      <c r="D24">
        <f t="shared" si="0"/>
        <v>15.14</v>
      </c>
    </row>
    <row r="25" spans="1:4" ht="12.75">
      <c r="A25" s="4">
        <v>14</v>
      </c>
      <c r="B25" s="4">
        <v>15.15</v>
      </c>
      <c r="C25" s="3">
        <f t="shared" si="1"/>
        <v>15.5</v>
      </c>
      <c r="D25">
        <f t="shared" si="0"/>
        <v>15.155000000000001</v>
      </c>
    </row>
    <row r="26" spans="1:4" ht="12.75">
      <c r="A26" s="4">
        <v>15</v>
      </c>
      <c r="B26" s="4">
        <v>15.13</v>
      </c>
      <c r="C26" s="3">
        <f t="shared" si="1"/>
        <v>16.5</v>
      </c>
      <c r="D26">
        <f t="shared" si="0"/>
        <v>15.25</v>
      </c>
    </row>
    <row r="27" spans="1:4" ht="12.75">
      <c r="A27" s="4">
        <v>16</v>
      </c>
      <c r="B27" s="4">
        <v>15.18</v>
      </c>
      <c r="C27" s="3">
        <f t="shared" si="1"/>
        <v>17.5</v>
      </c>
      <c r="D27">
        <f t="shared" si="0"/>
        <v>15.395</v>
      </c>
    </row>
    <row r="28" spans="1:4" ht="12.75">
      <c r="A28" s="4">
        <v>17</v>
      </c>
      <c r="B28" s="4">
        <v>15.32</v>
      </c>
      <c r="C28" s="3">
        <f>C27</f>
        <v>17.5</v>
      </c>
      <c r="D28">
        <f t="shared" si="0"/>
        <v>15.395</v>
      </c>
    </row>
    <row r="29" spans="1:4" ht="12.75">
      <c r="A29" s="4">
        <v>18</v>
      </c>
      <c r="B29" s="4">
        <v>15.47</v>
      </c>
      <c r="C29" s="3">
        <f aca="true" t="shared" si="2" ref="C29:C61">C28</f>
        <v>17.5</v>
      </c>
      <c r="D29">
        <f t="shared" si="0"/>
        <v>15.395</v>
      </c>
    </row>
    <row r="30" spans="1:4" ht="12.75">
      <c r="A30" s="4">
        <f aca="true" t="shared" si="3" ref="A30:A43">A29</f>
        <v>18</v>
      </c>
      <c r="B30" s="4">
        <f aca="true" t="shared" si="4" ref="B30:B43">B29</f>
        <v>15.47</v>
      </c>
      <c r="C30" s="3">
        <f t="shared" si="2"/>
        <v>17.5</v>
      </c>
      <c r="D30">
        <f t="shared" si="0"/>
        <v>15.395</v>
      </c>
    </row>
    <row r="31" spans="1:4" ht="12.75">
      <c r="A31" s="4">
        <f t="shared" si="3"/>
        <v>18</v>
      </c>
      <c r="B31" s="4">
        <f t="shared" si="4"/>
        <v>15.47</v>
      </c>
      <c r="C31" s="3">
        <f t="shared" si="2"/>
        <v>17.5</v>
      </c>
      <c r="D31">
        <f t="shared" si="0"/>
        <v>15.395</v>
      </c>
    </row>
    <row r="32" spans="1:4" ht="12.75">
      <c r="A32" s="4">
        <f t="shared" si="3"/>
        <v>18</v>
      </c>
      <c r="B32" s="4">
        <f t="shared" si="4"/>
        <v>15.47</v>
      </c>
      <c r="C32" s="3">
        <f t="shared" si="2"/>
        <v>17.5</v>
      </c>
      <c r="D32">
        <f t="shared" si="0"/>
        <v>15.395</v>
      </c>
    </row>
    <row r="33" spans="1:4" ht="12.75">
      <c r="A33" s="4">
        <f t="shared" si="3"/>
        <v>18</v>
      </c>
      <c r="B33" s="4">
        <f t="shared" si="4"/>
        <v>15.47</v>
      </c>
      <c r="C33" s="3">
        <f t="shared" si="2"/>
        <v>17.5</v>
      </c>
      <c r="D33">
        <f t="shared" si="0"/>
        <v>15.395</v>
      </c>
    </row>
    <row r="34" spans="1:4" ht="12.75">
      <c r="A34" s="4">
        <f t="shared" si="3"/>
        <v>18</v>
      </c>
      <c r="B34" s="4">
        <f t="shared" si="4"/>
        <v>15.47</v>
      </c>
      <c r="C34" s="3">
        <f t="shared" si="2"/>
        <v>17.5</v>
      </c>
      <c r="D34">
        <f t="shared" si="0"/>
        <v>15.395</v>
      </c>
    </row>
    <row r="35" spans="1:4" ht="12.75">
      <c r="A35" s="4">
        <f t="shared" si="3"/>
        <v>18</v>
      </c>
      <c r="B35" s="4">
        <f t="shared" si="4"/>
        <v>15.47</v>
      </c>
      <c r="C35" s="3">
        <f t="shared" si="2"/>
        <v>17.5</v>
      </c>
      <c r="D35">
        <f t="shared" si="0"/>
        <v>15.395</v>
      </c>
    </row>
    <row r="36" spans="1:4" ht="12.75">
      <c r="A36" s="4">
        <f t="shared" si="3"/>
        <v>18</v>
      </c>
      <c r="B36" s="4">
        <f t="shared" si="4"/>
        <v>15.47</v>
      </c>
      <c r="C36" s="3">
        <f t="shared" si="2"/>
        <v>17.5</v>
      </c>
      <c r="D36">
        <f t="shared" si="0"/>
        <v>15.395</v>
      </c>
    </row>
    <row r="37" spans="1:4" ht="12.75">
      <c r="A37" s="4">
        <f t="shared" si="3"/>
        <v>18</v>
      </c>
      <c r="B37" s="4">
        <f t="shared" si="4"/>
        <v>15.47</v>
      </c>
      <c r="C37" s="3">
        <f t="shared" si="2"/>
        <v>17.5</v>
      </c>
      <c r="D37">
        <f t="shared" si="0"/>
        <v>15.395</v>
      </c>
    </row>
    <row r="38" spans="1:4" ht="12.75">
      <c r="A38" s="4">
        <f t="shared" si="3"/>
        <v>18</v>
      </c>
      <c r="B38" s="4">
        <f t="shared" si="4"/>
        <v>15.47</v>
      </c>
      <c r="C38" s="3">
        <f t="shared" si="2"/>
        <v>17.5</v>
      </c>
      <c r="D38">
        <f t="shared" si="0"/>
        <v>15.395</v>
      </c>
    </row>
    <row r="39" spans="1:4" ht="12.75">
      <c r="A39" s="4">
        <f t="shared" si="3"/>
        <v>18</v>
      </c>
      <c r="B39" s="4">
        <f t="shared" si="4"/>
        <v>15.47</v>
      </c>
      <c r="C39" s="3">
        <f t="shared" si="2"/>
        <v>17.5</v>
      </c>
      <c r="D39">
        <f t="shared" si="0"/>
        <v>15.395</v>
      </c>
    </row>
    <row r="40" spans="1:4" ht="12.75">
      <c r="A40" s="4">
        <f t="shared" si="3"/>
        <v>18</v>
      </c>
      <c r="B40" s="4">
        <f t="shared" si="4"/>
        <v>15.47</v>
      </c>
      <c r="C40" s="3">
        <f t="shared" si="2"/>
        <v>17.5</v>
      </c>
      <c r="D40">
        <f t="shared" si="0"/>
        <v>15.395</v>
      </c>
    </row>
    <row r="41" spans="1:4" ht="12.75">
      <c r="A41" s="4">
        <f t="shared" si="3"/>
        <v>18</v>
      </c>
      <c r="B41" s="4">
        <f t="shared" si="4"/>
        <v>15.47</v>
      </c>
      <c r="C41" s="3">
        <f t="shared" si="2"/>
        <v>17.5</v>
      </c>
      <c r="D41">
        <f t="shared" si="0"/>
        <v>15.395</v>
      </c>
    </row>
    <row r="42" spans="1:4" ht="12.75">
      <c r="A42" s="4">
        <f t="shared" si="3"/>
        <v>18</v>
      </c>
      <c r="B42" s="4">
        <f t="shared" si="4"/>
        <v>15.47</v>
      </c>
      <c r="C42" s="3">
        <f t="shared" si="2"/>
        <v>17.5</v>
      </c>
      <c r="D42">
        <f aca="true" t="shared" si="5" ref="D42:D61">INDEX($A$10:$B$61,MATCH(C42,$A$10:$A$61,1),2)+(C42-INDEX($A$10:$B$61,MATCH(C42,$A$10:$A$61,1),1))*(INDEX($A$10:$B$61,MATCH($C42,$A$10:$A$61,1)+1,2)-INDEX($A$10:$B$61,MATCH($C42,$A$10:$A$61,1),2))/(INDEX($A$10:$B$61,MATCH($C42,$A$10:$A$61,1)+1,1)-INDEX($A$10:$B$61,MATCH($C42,$A$10:$A$61,1),1))</f>
        <v>15.395</v>
      </c>
    </row>
    <row r="43" spans="1:4" ht="12.75">
      <c r="A43" s="4">
        <f t="shared" si="3"/>
        <v>18</v>
      </c>
      <c r="B43" s="4">
        <f t="shared" si="4"/>
        <v>15.47</v>
      </c>
      <c r="C43" s="3">
        <f t="shared" si="2"/>
        <v>17.5</v>
      </c>
      <c r="D43">
        <f t="shared" si="5"/>
        <v>15.395</v>
      </c>
    </row>
    <row r="44" spans="1:4" ht="12.75">
      <c r="A44" s="4">
        <f aca="true" t="shared" si="6" ref="A44:A61">A43</f>
        <v>18</v>
      </c>
      <c r="B44" s="4">
        <f aca="true" t="shared" si="7" ref="B44:B61">B43</f>
        <v>15.47</v>
      </c>
      <c r="C44" s="3">
        <f t="shared" si="2"/>
        <v>17.5</v>
      </c>
      <c r="D44">
        <f t="shared" si="5"/>
        <v>15.395</v>
      </c>
    </row>
    <row r="45" spans="1:4" ht="12.75">
      <c r="A45" s="4">
        <f t="shared" si="6"/>
        <v>18</v>
      </c>
      <c r="B45" s="4">
        <f t="shared" si="7"/>
        <v>15.47</v>
      </c>
      <c r="C45" s="3">
        <f t="shared" si="2"/>
        <v>17.5</v>
      </c>
      <c r="D45">
        <f t="shared" si="5"/>
        <v>15.395</v>
      </c>
    </row>
    <row r="46" spans="1:4" ht="12.75">
      <c r="A46" s="4">
        <f t="shared" si="6"/>
        <v>18</v>
      </c>
      <c r="B46" s="4">
        <f t="shared" si="7"/>
        <v>15.47</v>
      </c>
      <c r="C46" s="3">
        <f t="shared" si="2"/>
        <v>17.5</v>
      </c>
      <c r="D46">
        <f t="shared" si="5"/>
        <v>15.395</v>
      </c>
    </row>
    <row r="47" spans="1:4" ht="12.75">
      <c r="A47" s="4">
        <f t="shared" si="6"/>
        <v>18</v>
      </c>
      <c r="B47" s="4">
        <f t="shared" si="7"/>
        <v>15.47</v>
      </c>
      <c r="C47" s="3">
        <f t="shared" si="2"/>
        <v>17.5</v>
      </c>
      <c r="D47">
        <f t="shared" si="5"/>
        <v>15.395</v>
      </c>
    </row>
    <row r="48" spans="1:4" ht="12.75">
      <c r="A48" s="4">
        <f t="shared" si="6"/>
        <v>18</v>
      </c>
      <c r="B48" s="4">
        <f t="shared" si="7"/>
        <v>15.47</v>
      </c>
      <c r="C48" s="3">
        <f t="shared" si="2"/>
        <v>17.5</v>
      </c>
      <c r="D48">
        <f t="shared" si="5"/>
        <v>15.395</v>
      </c>
    </row>
    <row r="49" spans="1:4" ht="12.75">
      <c r="A49" s="4">
        <f t="shared" si="6"/>
        <v>18</v>
      </c>
      <c r="B49" s="4">
        <f t="shared" si="7"/>
        <v>15.47</v>
      </c>
      <c r="C49" s="3">
        <f t="shared" si="2"/>
        <v>17.5</v>
      </c>
      <c r="D49">
        <f t="shared" si="5"/>
        <v>15.395</v>
      </c>
    </row>
    <row r="50" spans="1:4" ht="12.75">
      <c r="A50" s="4">
        <f t="shared" si="6"/>
        <v>18</v>
      </c>
      <c r="B50" s="4">
        <f t="shared" si="7"/>
        <v>15.47</v>
      </c>
      <c r="C50" s="3">
        <f t="shared" si="2"/>
        <v>17.5</v>
      </c>
      <c r="D50">
        <f t="shared" si="5"/>
        <v>15.395</v>
      </c>
    </row>
    <row r="51" spans="1:4" ht="12.75">
      <c r="A51" s="4">
        <f t="shared" si="6"/>
        <v>18</v>
      </c>
      <c r="B51" s="4">
        <f t="shared" si="7"/>
        <v>15.47</v>
      </c>
      <c r="C51" s="3">
        <f t="shared" si="2"/>
        <v>17.5</v>
      </c>
      <c r="D51">
        <f t="shared" si="5"/>
        <v>15.395</v>
      </c>
    </row>
    <row r="52" spans="1:4" ht="12.75">
      <c r="A52" s="4">
        <f t="shared" si="6"/>
        <v>18</v>
      </c>
      <c r="B52" s="4">
        <f t="shared" si="7"/>
        <v>15.47</v>
      </c>
      <c r="C52" s="3">
        <f t="shared" si="2"/>
        <v>17.5</v>
      </c>
      <c r="D52">
        <f t="shared" si="5"/>
        <v>15.395</v>
      </c>
    </row>
    <row r="53" spans="1:4" ht="12.75">
      <c r="A53" s="4">
        <f t="shared" si="6"/>
        <v>18</v>
      </c>
      <c r="B53" s="4">
        <f t="shared" si="7"/>
        <v>15.47</v>
      </c>
      <c r="C53" s="3">
        <f t="shared" si="2"/>
        <v>17.5</v>
      </c>
      <c r="D53">
        <f t="shared" si="5"/>
        <v>15.395</v>
      </c>
    </row>
    <row r="54" spans="1:4" ht="12.75">
      <c r="A54" s="4">
        <f t="shared" si="6"/>
        <v>18</v>
      </c>
      <c r="B54" s="4">
        <f t="shared" si="7"/>
        <v>15.47</v>
      </c>
      <c r="C54" s="3">
        <f t="shared" si="2"/>
        <v>17.5</v>
      </c>
      <c r="D54">
        <f t="shared" si="5"/>
        <v>15.395</v>
      </c>
    </row>
    <row r="55" spans="1:4" ht="12.75">
      <c r="A55" s="4">
        <f t="shared" si="6"/>
        <v>18</v>
      </c>
      <c r="B55" s="4">
        <f t="shared" si="7"/>
        <v>15.47</v>
      </c>
      <c r="C55" s="3">
        <f t="shared" si="2"/>
        <v>17.5</v>
      </c>
      <c r="D55">
        <f t="shared" si="5"/>
        <v>15.395</v>
      </c>
    </row>
    <row r="56" spans="1:4" ht="12.75">
      <c r="A56" s="4">
        <f t="shared" si="6"/>
        <v>18</v>
      </c>
      <c r="B56" s="4">
        <f t="shared" si="7"/>
        <v>15.47</v>
      </c>
      <c r="C56" s="3">
        <f t="shared" si="2"/>
        <v>17.5</v>
      </c>
      <c r="D56">
        <f t="shared" si="5"/>
        <v>15.395</v>
      </c>
    </row>
    <row r="57" spans="1:4" ht="12.75">
      <c r="A57" s="4">
        <f t="shared" si="6"/>
        <v>18</v>
      </c>
      <c r="B57" s="4">
        <f t="shared" si="7"/>
        <v>15.47</v>
      </c>
      <c r="C57" s="3">
        <f t="shared" si="2"/>
        <v>17.5</v>
      </c>
      <c r="D57">
        <f t="shared" si="5"/>
        <v>15.395</v>
      </c>
    </row>
    <row r="58" spans="1:4" ht="12.75">
      <c r="A58" s="4">
        <f t="shared" si="6"/>
        <v>18</v>
      </c>
      <c r="B58" s="4">
        <f t="shared" si="7"/>
        <v>15.47</v>
      </c>
      <c r="C58" s="3">
        <f t="shared" si="2"/>
        <v>17.5</v>
      </c>
      <c r="D58">
        <f t="shared" si="5"/>
        <v>15.395</v>
      </c>
    </row>
    <row r="59" spans="1:4" ht="12.75">
      <c r="A59" s="4">
        <f t="shared" si="6"/>
        <v>18</v>
      </c>
      <c r="B59" s="4">
        <f t="shared" si="7"/>
        <v>15.47</v>
      </c>
      <c r="C59" s="3">
        <f t="shared" si="2"/>
        <v>17.5</v>
      </c>
      <c r="D59">
        <f t="shared" si="5"/>
        <v>15.395</v>
      </c>
    </row>
    <row r="60" spans="1:4" ht="12.75">
      <c r="A60" s="4">
        <f t="shared" si="6"/>
        <v>18</v>
      </c>
      <c r="B60" s="4">
        <f t="shared" si="7"/>
        <v>15.47</v>
      </c>
      <c r="C60" s="3">
        <f t="shared" si="2"/>
        <v>17.5</v>
      </c>
      <c r="D60">
        <f t="shared" si="5"/>
        <v>15.395</v>
      </c>
    </row>
    <row r="61" spans="1:4" ht="12.75">
      <c r="A61" s="4">
        <f t="shared" si="6"/>
        <v>18</v>
      </c>
      <c r="B61" s="4">
        <f t="shared" si="7"/>
        <v>15.47</v>
      </c>
      <c r="C61" s="3">
        <f t="shared" si="2"/>
        <v>17.5</v>
      </c>
      <c r="D61">
        <f t="shared" si="5"/>
        <v>15.395</v>
      </c>
    </row>
  </sheetData>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3:R412"/>
  <sheetViews>
    <sheetView workbookViewId="0" topLeftCell="D1">
      <selection activeCell="D1" sqref="D1"/>
    </sheetView>
  </sheetViews>
  <sheetFormatPr defaultColWidth="9.140625" defaultRowHeight="12.75"/>
  <sheetData>
    <row r="3" ht="12.75">
      <c r="C3">
        <f>A12-A11</f>
        <v>11.961999999999989</v>
      </c>
    </row>
    <row r="6" ht="12.75">
      <c r="B6" t="s">
        <v>23</v>
      </c>
    </row>
    <row r="7" ht="12.75">
      <c r="B7" t="s">
        <v>34</v>
      </c>
    </row>
    <row r="10" spans="1:18" ht="12.75">
      <c r="A10" t="s">
        <v>24</v>
      </c>
      <c r="B10" t="s">
        <v>32</v>
      </c>
      <c r="C10" t="s">
        <v>25</v>
      </c>
      <c r="D10" t="s">
        <v>26</v>
      </c>
      <c r="E10" t="s">
        <v>27</v>
      </c>
      <c r="F10" t="s">
        <v>28</v>
      </c>
      <c r="G10" t="s">
        <v>35</v>
      </c>
      <c r="H10" t="s">
        <v>29</v>
      </c>
      <c r="I10" t="s">
        <v>30</v>
      </c>
      <c r="J10" t="s">
        <v>31</v>
      </c>
      <c r="K10" t="s">
        <v>32</v>
      </c>
      <c r="L10" t="s">
        <v>25</v>
      </c>
      <c r="M10" t="s">
        <v>26</v>
      </c>
      <c r="N10" t="s">
        <v>27</v>
      </c>
      <c r="O10" t="s">
        <v>28</v>
      </c>
      <c r="P10" t="s">
        <v>35</v>
      </c>
      <c r="Q10" t="s">
        <v>29</v>
      </c>
      <c r="R10" t="s">
        <v>30</v>
      </c>
    </row>
    <row r="11" spans="1:18" ht="12.75">
      <c r="A11" s="4">
        <v>500</v>
      </c>
      <c r="B11" s="4">
        <v>0.945</v>
      </c>
      <c r="C11" s="4">
        <v>-58.912</v>
      </c>
      <c r="D11" s="4">
        <v>0.274</v>
      </c>
      <c r="E11" s="4">
        <v>26.246</v>
      </c>
      <c r="F11" s="5">
        <v>0.002126</v>
      </c>
      <c r="G11" s="4">
        <v>-13.281</v>
      </c>
      <c r="H11" s="4">
        <v>0.968</v>
      </c>
      <c r="I11" s="4">
        <v>-53.275</v>
      </c>
      <c r="J11" s="3">
        <v>600</v>
      </c>
      <c r="K11">
        <f>INDEX($A$10:$I$412,MATCH($J11,$A$10:$A$412,1),2)+($J11-INDEX($A$10:$I$412,MATCH($J11,$A$10:$A$412,1),1))*(INDEX($A$10:$I$412,MATCH($J11,$A$10:$A$412,1)+1,2)-INDEX($A$10:$I$412,MATCH($J11,$A$10:$A$412,1),2))/(INDEX($A$10:$I$412,MATCH($J11,$A$10:$A$412,1)+1,1)-INDEX($A$10:$I$412,MATCH($J11,$A$10:$A$412,1),1))</f>
        <v>0.9539200802541381</v>
      </c>
      <c r="L11">
        <f>INDEX($A$10:$I$412,MATCH($J11,$A$10:$A$412,1),3)+($J11-INDEX($A$10:$I$412,MATCH($J11,$A$10:$A$412,1),1))*(INDEX($A$10:$I$412,MATCH($J11,$A$10:$A$412,1)+1,3)-INDEX($A$10:$I$412,MATCH($J11,$A$10:$A$412,1),3))/(INDEX($A$10:$I$412,MATCH($J11,$A$10:$A$412,1)+1,1)-INDEX($A$10:$I$412,MATCH($J11,$A$10:$A$412,1),1))</f>
        <v>-73.71579334559438</v>
      </c>
      <c r="M11">
        <f>INDEX($A$10:$I$412,MATCH($J11,$A$10:$A$412,1),4)+($J11-INDEX($A$10:$I$412,MATCH($J11,$A$10:$A$412,1),1))*(INDEX($A$10:$I$412,MATCH($J11,$A$10:$A$412,1)+1,4)-INDEX($A$10:$I$412,MATCH($J11,$A$10:$A$412,1),4))/(INDEX($A$10:$I$412,MATCH($J11,$A$10:$A$412,1)+1,1)-INDEX($A$10:$I$412,MATCH($J11,$A$10:$A$412,1),1))</f>
        <v>0.5611188764420667</v>
      </c>
      <c r="N11">
        <f>INDEX($A$10:$I$412,MATCH($J11,$A$10:$A$412,1),5)+($J11-INDEX($A$10:$I$412,MATCH($J11,$A$10:$A$412,1),1))*(INDEX($A$10:$I$412,MATCH($J11,$A$10:$A$412,1)+1,5)-INDEX($A$10:$I$412,MATCH($J11,$A$10:$A$412,1),5))/(INDEX($A$10:$I$412,MATCH($J11,$A$10:$A$412,1)+1,1)-INDEX($A$10:$I$412,MATCH($J11,$A$10:$A$412,1),1))</f>
        <v>12.987455776625975</v>
      </c>
      <c r="O11">
        <f>INDEX($A$10:$I$412,MATCH($J11,$A$10:$A$412,1),6)+($J11-INDEX($A$10:$I$412,MATCH($J11,$A$10:$A$412,1),1))*(INDEX($A$10:$I$412,MATCH($J11,$A$10:$A$412,1)+1,6)-INDEX($A$10:$I$412,MATCH($J11,$A$10:$A$412,1),6))/(INDEX($A$10:$I$412,MATCH($J11,$A$10:$A$412,1)+1,1)-INDEX($A$10:$I$412,MATCH($J11,$A$10:$A$412,1),1))</f>
        <v>0.004001069219194116</v>
      </c>
      <c r="P11">
        <f>INDEX($A$10:$I$412,MATCH($J11,$A$10:$A$412,1),7)+($J11-INDEX($A$10:$I$412,MATCH($J11,$A$10:$A$412,1),1))*(INDEX($A$10:$I$412,MATCH($J11,$A$10:$A$412,1)+1,7)-INDEX($A$10:$I$412,MATCH($J11,$A$10:$A$412,1),7))/(INDEX($A$10:$I$412,MATCH($J11,$A$10:$A$412,1)+1,1)-INDEX($A$10:$I$412,MATCH($J11,$A$10:$A$412,1),1))</f>
        <v>-50.044659923089796</v>
      </c>
      <c r="Q11">
        <f>INDEX($A$10:$I$412,MATCH($J11,$A$10:$A$412,1),8)+($J11-INDEX($A$10:$I$412,MATCH($J11,$A$10:$A$412,1),1))*(INDEX($A$10:$I$412,MATCH($J11,$A$10:$A$412,1)+1,8)-INDEX($A$10:$I$412,MATCH($J11,$A$10:$A$412,1),8))/(INDEX($A$10:$I$412,MATCH($J11,$A$10:$A$412,1)+1,1)-INDEX($A$10:$I$412,MATCH($J11,$A$10:$A$412,1),1))</f>
        <v>0.9455601070055174</v>
      </c>
      <c r="R11">
        <f>INDEX($A$10:$I$412,MATCH($J11,$A$10:$A$412,1),9)+($J11-INDEX($A$10:$I$412,MATCH($J11,$A$10:$A$412,1),1))*(INDEX($A$10:$I$412,MATCH($J11,$A$10:$A$412,1)+1,9)-INDEX($A$10:$I$412,MATCH($J11,$A$10:$A$412,1),9))/(INDEX($A$10:$I$412,MATCH($J11,$A$10:$A$412,1)+1,1)-INDEX($A$10:$I$412,MATCH($J11,$A$10:$A$412,1),1))</f>
        <v>-64.16676375188096</v>
      </c>
    </row>
    <row r="12" spans="1:18" ht="12.75">
      <c r="A12" s="4">
        <v>511.962</v>
      </c>
      <c r="B12" s="4">
        <v>0.947</v>
      </c>
      <c r="C12" s="4">
        <v>-60.341</v>
      </c>
      <c r="D12" s="4">
        <v>0.298</v>
      </c>
      <c r="E12" s="4">
        <v>24.977</v>
      </c>
      <c r="F12" s="5">
        <v>0.002258</v>
      </c>
      <c r="G12" s="4">
        <v>-19.094</v>
      </c>
      <c r="H12" s="4">
        <v>0.965</v>
      </c>
      <c r="I12" s="4">
        <v>-54.567</v>
      </c>
      <c r="J12" s="3">
        <f>J11+100</f>
        <v>700</v>
      </c>
      <c r="K12">
        <f aca="true" t="shared" si="0" ref="K12:K75">INDEX($A$10:$I$412,MATCH($J12,$A$10:$A$412,1),2)+($J12-INDEX($A$10:$I$412,MATCH($J12,$A$10:$A$412,1),1))*(INDEX($A$10:$I$412,MATCH($J12,$A$10:$A$412,1)+1,2)-INDEX($A$10:$I$412,MATCH($J12,$A$10:$A$412,1),2))/(INDEX($A$10:$I$412,MATCH($J12,$A$10:$A$412,1)+1,1)-INDEX($A$10:$I$412,MATCH($J12,$A$10:$A$412,1),1))</f>
        <v>0.9289599531811722</v>
      </c>
      <c r="L12">
        <f aca="true" t="shared" si="1" ref="L12:L75">INDEX($A$10:$I$412,MATCH($J12,$A$10:$A$412,1),3)+($J12-INDEX($A$10:$I$412,MATCH($J12,$A$10:$A$412,1),1))*(INDEX($A$10:$I$412,MATCH($J12,$A$10:$A$412,1)+1,3)-INDEX($A$10:$I$412,MATCH($J12,$A$10:$A$412,1),3))/(INDEX($A$10:$I$412,MATCH($J12,$A$10:$A$412,1)+1,1)-INDEX($A$10:$I$412,MATCH($J12,$A$10:$A$412,1),1))</f>
        <v>-91.19997383161942</v>
      </c>
      <c r="M12">
        <f aca="true" t="shared" si="2" ref="M12:M75">INDEX($A$10:$I$412,MATCH($J12,$A$10:$A$412,1),4)+($J12-INDEX($A$10:$I$412,MATCH($J12,$A$10:$A$412,1),1))*(INDEX($A$10:$I$412,MATCH($J12,$A$10:$A$412,1)+1,4)-INDEX($A$10:$I$412,MATCH($J12,$A$10:$A$412,1),4))/(INDEX($A$10:$I$412,MATCH($J12,$A$10:$A$412,1)+1,1)-INDEX($A$10:$I$412,MATCH($J12,$A$10:$A$412,1),1))</f>
        <v>1.0576804614998743</v>
      </c>
      <c r="N12">
        <f aca="true" t="shared" si="3" ref="N12:N75">INDEX($A$10:$I$412,MATCH($J12,$A$10:$A$412,1),5)+($J12-INDEX($A$10:$I$412,MATCH($J12,$A$10:$A$412,1),1))*(INDEX($A$10:$I$412,MATCH($J12,$A$10:$A$412,1)+1,5)-INDEX($A$10:$I$412,MATCH($J12,$A$10:$A$412,1),5))/(INDEX($A$10:$I$412,MATCH($J12,$A$10:$A$412,1)+1,1)-INDEX($A$10:$I$412,MATCH($J12,$A$10:$A$412,1),1))</f>
        <v>-6.4648575369952255</v>
      </c>
      <c r="O12">
        <f aca="true" t="shared" si="4" ref="O12:O75">INDEX($A$10:$I$412,MATCH($J12,$A$10:$A$412,1),6)+($J12-INDEX($A$10:$I$412,MATCH($J12,$A$10:$A$412,1),1))*(INDEX($A$10:$I$412,MATCH($J12,$A$10:$A$412,1)+1,6)-INDEX($A$10:$I$412,MATCH($J12,$A$10:$A$412,1),6))/(INDEX($A$10:$I$412,MATCH($J12,$A$10:$A$412,1)+1,1)-INDEX($A$10:$I$412,MATCH($J12,$A$10:$A$412,1),1))</f>
        <v>0.008411165036368193</v>
      </c>
      <c r="P12">
        <f aca="true" t="shared" si="5" ref="P12:P75">INDEX($A$10:$I$412,MATCH($J12,$A$10:$A$412,1),7)+($J12-INDEX($A$10:$I$412,MATCH($J12,$A$10:$A$412,1),1))*(INDEX($A$10:$I$412,MATCH($J12,$A$10:$A$412,1)+1,7)-INDEX($A$10:$I$412,MATCH($J12,$A$10:$A$412,1),7))/(INDEX($A$10:$I$412,MATCH($J12,$A$10:$A$412,1)+1,1)-INDEX($A$10:$I$412,MATCH($J12,$A$10:$A$412,1),1))</f>
        <v>-74.43829671432154</v>
      </c>
      <c r="Q12">
        <f aca="true" t="shared" si="6" ref="Q12:Q75">INDEX($A$10:$I$412,MATCH($J12,$A$10:$A$412,1),8)+($J12-INDEX($A$10:$I$412,MATCH($J12,$A$10:$A$412,1),1))*(INDEX($A$10:$I$412,MATCH($J12,$A$10:$A$412,1)+1,8)-INDEX($A$10:$I$412,MATCH($J12,$A$10:$A$412,1),8))/(INDEX($A$10:$I$412,MATCH($J12,$A$10:$A$412,1)+1,1)-INDEX($A$10:$I$412,MATCH($J12,$A$10:$A$412,1),1))</f>
        <v>0.9073999665579802</v>
      </c>
      <c r="R12">
        <f aca="true" t="shared" si="7" ref="R12:R75">INDEX($A$10:$I$412,MATCH($J12,$A$10:$A$412,1),9)+($J12-INDEX($A$10:$I$412,MATCH($J12,$A$10:$A$412,1),1))*(INDEX($A$10:$I$412,MATCH($J12,$A$10:$A$412,1)+1,9)-INDEX($A$10:$I$412,MATCH($J12,$A$10:$A$412,1),9))/(INDEX($A$10:$I$412,MATCH($J12,$A$10:$A$412,1)+1,1)-INDEX($A$10:$I$412,MATCH($J12,$A$10:$A$412,1),1))</f>
        <v>-75.51112916980185</v>
      </c>
    </row>
    <row r="13" spans="1:18" ht="12.75">
      <c r="A13" s="4">
        <v>523.923</v>
      </c>
      <c r="B13" s="4">
        <v>0.95</v>
      </c>
      <c r="C13" s="4">
        <v>-61.897</v>
      </c>
      <c r="D13" s="4">
        <v>0.324</v>
      </c>
      <c r="E13" s="4">
        <v>23.892</v>
      </c>
      <c r="F13" s="5">
        <v>0.002447</v>
      </c>
      <c r="G13" s="4">
        <v>-25.311</v>
      </c>
      <c r="H13" s="4">
        <v>0.963</v>
      </c>
      <c r="I13" s="4">
        <v>-55.889</v>
      </c>
      <c r="J13" s="3">
        <f aca="true" t="shared" si="8" ref="J13:J33">J12+100</f>
        <v>800</v>
      </c>
      <c r="K13">
        <f t="shared" si="0"/>
        <v>0.8236399431533188</v>
      </c>
      <c r="L13">
        <f t="shared" si="1"/>
        <v>-110.72648746029093</v>
      </c>
      <c r="M13">
        <f t="shared" si="2"/>
        <v>1.7745203143287074</v>
      </c>
      <c r="N13">
        <f t="shared" si="3"/>
        <v>-31.866130830964718</v>
      </c>
      <c r="O13">
        <f t="shared" si="4"/>
        <v>0.01608000334392242</v>
      </c>
      <c r="P13">
        <f t="shared" si="5"/>
        <v>-98.68048929944825</v>
      </c>
      <c r="Q13">
        <f t="shared" si="6"/>
        <v>0.8523599732486206</v>
      </c>
      <c r="R13">
        <f t="shared" si="7"/>
        <v>-86.85352424343755</v>
      </c>
    </row>
    <row r="14" spans="1:18" ht="12.75">
      <c r="A14" s="4">
        <v>535.885</v>
      </c>
      <c r="B14" s="4">
        <v>0.954</v>
      </c>
      <c r="C14" s="4">
        <v>-63.702</v>
      </c>
      <c r="D14" s="4">
        <v>0.355</v>
      </c>
      <c r="E14" s="4">
        <v>22.726</v>
      </c>
      <c r="F14" s="5">
        <v>0.002671</v>
      </c>
      <c r="G14" s="4">
        <v>-29.678</v>
      </c>
      <c r="H14" s="4">
        <v>0.959</v>
      </c>
      <c r="I14" s="4">
        <v>-57.16</v>
      </c>
      <c r="J14" s="3">
        <f t="shared" si="8"/>
        <v>900</v>
      </c>
      <c r="K14">
        <f t="shared" si="0"/>
        <v>0.6453205149640527</v>
      </c>
      <c r="L14">
        <f t="shared" si="1"/>
        <v>-127.44928598896506</v>
      </c>
      <c r="M14">
        <f t="shared" si="2"/>
        <v>2.5366381039959873</v>
      </c>
      <c r="N14">
        <f t="shared" si="3"/>
        <v>-59.77548511954524</v>
      </c>
      <c r="O14">
        <f t="shared" si="4"/>
        <v>0.026439976592543057</v>
      </c>
      <c r="P14">
        <f t="shared" si="5"/>
        <v>-123.11413785320181</v>
      </c>
      <c r="Q14">
        <f t="shared" si="6"/>
        <v>0.7786002340745695</v>
      </c>
      <c r="R14">
        <f t="shared" si="7"/>
        <v>-97.64897015549239</v>
      </c>
    </row>
    <row r="15" spans="1:18" ht="12.75">
      <c r="A15" s="4">
        <v>547.847</v>
      </c>
      <c r="B15" s="4">
        <v>0.954</v>
      </c>
      <c r="C15" s="4">
        <v>-65.617</v>
      </c>
      <c r="D15" s="4">
        <v>0.39</v>
      </c>
      <c r="E15" s="4">
        <v>20.933</v>
      </c>
      <c r="F15" s="5">
        <v>0.00292</v>
      </c>
      <c r="G15" s="4">
        <v>-32.351</v>
      </c>
      <c r="H15" s="4">
        <v>0.957</v>
      </c>
      <c r="I15" s="4">
        <v>-58.394</v>
      </c>
      <c r="J15" s="3">
        <f t="shared" si="8"/>
        <v>1000</v>
      </c>
      <c r="K15">
        <f t="shared" si="0"/>
        <v>0.465599699021821</v>
      </c>
      <c r="L15">
        <f t="shared" si="1"/>
        <v>-134.94640205668424</v>
      </c>
      <c r="M15">
        <f t="shared" si="2"/>
        <v>3.131600953097567</v>
      </c>
      <c r="N15">
        <f t="shared" si="3"/>
        <v>-86.33544979516762</v>
      </c>
      <c r="O15">
        <f t="shared" si="4"/>
        <v>0.037800016721009945</v>
      </c>
      <c r="P15">
        <f t="shared" si="5"/>
        <v>-145.48624513000584</v>
      </c>
      <c r="Q15">
        <f t="shared" si="6"/>
        <v>0.7009998327899005</v>
      </c>
      <c r="R15">
        <f t="shared" si="7"/>
        <v>-107.82701981439678</v>
      </c>
    </row>
    <row r="16" spans="1:18" ht="12.75">
      <c r="A16" s="4">
        <v>559.809</v>
      </c>
      <c r="B16" s="4">
        <v>0.954</v>
      </c>
      <c r="C16" s="4">
        <v>-67.365</v>
      </c>
      <c r="D16" s="4">
        <v>0.424</v>
      </c>
      <c r="E16" s="4">
        <v>19.108</v>
      </c>
      <c r="F16" s="5">
        <v>0.003072</v>
      </c>
      <c r="G16" s="4">
        <v>-35.607</v>
      </c>
      <c r="H16" s="4">
        <v>0.955</v>
      </c>
      <c r="I16" s="4">
        <v>-59.687</v>
      </c>
      <c r="J16" s="3">
        <f t="shared" si="8"/>
        <v>1100</v>
      </c>
      <c r="K16">
        <f t="shared" si="0"/>
        <v>0.3618799531850861</v>
      </c>
      <c r="L16">
        <f t="shared" si="1"/>
        <v>-131.41827370005015</v>
      </c>
      <c r="M16">
        <f t="shared" si="2"/>
        <v>3.5174402273867247</v>
      </c>
      <c r="N16">
        <f t="shared" si="3"/>
        <v>-109.8901772278883</v>
      </c>
      <c r="O16">
        <f t="shared" si="4"/>
        <v>0.04916000668784484</v>
      </c>
      <c r="P16">
        <f t="shared" si="5"/>
        <v>-165.0855749874603</v>
      </c>
      <c r="Q16">
        <f t="shared" si="6"/>
        <v>0.6213999331215516</v>
      </c>
      <c r="R16">
        <f t="shared" si="7"/>
        <v>-117.98936749707407</v>
      </c>
    </row>
    <row r="17" spans="1:18" ht="12.75">
      <c r="A17" s="4">
        <v>571.77</v>
      </c>
      <c r="B17" s="4">
        <v>0.957</v>
      </c>
      <c r="C17" s="4">
        <v>-69.187</v>
      </c>
      <c r="D17" s="4">
        <v>0.462</v>
      </c>
      <c r="E17" s="4">
        <v>17.565</v>
      </c>
      <c r="F17" s="5">
        <v>0.0033</v>
      </c>
      <c r="G17" s="4">
        <v>-38.484</v>
      </c>
      <c r="H17" s="4">
        <v>0.952</v>
      </c>
      <c r="I17" s="4">
        <v>-61.029</v>
      </c>
      <c r="J17" s="3">
        <f t="shared" si="8"/>
        <v>1200</v>
      </c>
      <c r="K17">
        <f t="shared" si="0"/>
        <v>0.336</v>
      </c>
      <c r="L17">
        <f t="shared" si="1"/>
        <v>-125.14232770439726</v>
      </c>
      <c r="M17">
        <f t="shared" si="2"/>
        <v>3.7354395586022404</v>
      </c>
      <c r="N17">
        <f t="shared" si="3"/>
        <v>-130.36059371342586</v>
      </c>
      <c r="O17">
        <f t="shared" si="4"/>
        <v>0.060039959872930954</v>
      </c>
      <c r="P17">
        <f t="shared" si="5"/>
        <v>177.97667697709414</v>
      </c>
      <c r="Q17">
        <f t="shared" si="6"/>
        <v>0.5332802206988798</v>
      </c>
      <c r="R17">
        <f t="shared" si="7"/>
        <v>-128.4130523323859</v>
      </c>
    </row>
    <row r="18" spans="1:18" ht="12.75">
      <c r="A18" s="4">
        <v>583.732</v>
      </c>
      <c r="B18" s="4">
        <v>0.958</v>
      </c>
      <c r="C18" s="4">
        <v>-71.115</v>
      </c>
      <c r="D18" s="4">
        <v>0.503</v>
      </c>
      <c r="E18" s="4">
        <v>15.824</v>
      </c>
      <c r="F18" s="5">
        <v>0.003565</v>
      </c>
      <c r="G18" s="4">
        <v>-42.917</v>
      </c>
      <c r="H18" s="4">
        <v>0.951</v>
      </c>
      <c r="I18" s="4">
        <v>-62.368</v>
      </c>
      <c r="J18" s="3">
        <f t="shared" si="8"/>
        <v>1300</v>
      </c>
      <c r="K18">
        <f t="shared" si="0"/>
        <v>0.3457600535072318</v>
      </c>
      <c r="L18">
        <f t="shared" si="1"/>
        <v>-124.03552612657805</v>
      </c>
      <c r="M18">
        <f t="shared" si="2"/>
        <v>3.856560321043391</v>
      </c>
      <c r="N18">
        <f t="shared" si="3"/>
        <v>-148.11125457737649</v>
      </c>
      <c r="O18">
        <f t="shared" si="4"/>
        <v>0.07076005350723184</v>
      </c>
      <c r="P18">
        <f t="shared" si="5"/>
        <v>163.43811537496865</v>
      </c>
      <c r="Q18">
        <f t="shared" si="6"/>
        <v>0.44031970571022483</v>
      </c>
      <c r="R18">
        <f t="shared" si="7"/>
        <v>-139.12675328149822</v>
      </c>
    </row>
    <row r="19" spans="1:18" ht="12.75">
      <c r="A19" s="4">
        <v>595.694</v>
      </c>
      <c r="B19" s="4">
        <v>0.955</v>
      </c>
      <c r="C19" s="4">
        <v>-73.088</v>
      </c>
      <c r="D19" s="4">
        <v>0.546</v>
      </c>
      <c r="E19" s="4">
        <v>13.738</v>
      </c>
      <c r="F19" s="5">
        <v>0.003856</v>
      </c>
      <c r="G19" s="4">
        <v>-48.698</v>
      </c>
      <c r="H19" s="4">
        <v>0.947</v>
      </c>
      <c r="I19" s="4">
        <v>-63.679</v>
      </c>
      <c r="J19" s="3">
        <f t="shared" si="8"/>
        <v>1400</v>
      </c>
      <c r="K19">
        <f t="shared" si="0"/>
        <v>0.358</v>
      </c>
      <c r="L19">
        <f t="shared" si="1"/>
        <v>-128.79112815582678</v>
      </c>
      <c r="M19">
        <f t="shared" si="2"/>
        <v>3.9239600401270693</v>
      </c>
      <c r="N19">
        <f t="shared" si="3"/>
        <v>-164.3989788496907</v>
      </c>
      <c r="O19">
        <f t="shared" si="4"/>
        <v>0.08048002006353454</v>
      </c>
      <c r="P19">
        <f t="shared" si="5"/>
        <v>150.28138505266676</v>
      </c>
      <c r="Q19">
        <f t="shared" si="6"/>
        <v>0.34511987961879276</v>
      </c>
      <c r="R19">
        <f t="shared" si="7"/>
        <v>-150.40525355291757</v>
      </c>
    </row>
    <row r="20" spans="1:18" ht="12.75">
      <c r="A20" s="4">
        <v>607.656</v>
      </c>
      <c r="B20" s="4">
        <v>0.952</v>
      </c>
      <c r="C20" s="4">
        <v>-74.832</v>
      </c>
      <c r="D20" s="4">
        <v>0.588</v>
      </c>
      <c r="E20" s="4">
        <v>11.653</v>
      </c>
      <c r="F20" s="5">
        <v>0.004259</v>
      </c>
      <c r="G20" s="4">
        <v>-52.439</v>
      </c>
      <c r="H20" s="4">
        <v>0.943</v>
      </c>
      <c r="I20" s="4">
        <v>-65.034</v>
      </c>
      <c r="J20" s="3">
        <f t="shared" si="8"/>
        <v>1500</v>
      </c>
      <c r="K20">
        <f t="shared" si="0"/>
        <v>0.3528000334392242</v>
      </c>
      <c r="L20">
        <f t="shared" si="1"/>
        <v>-135.35518450091956</v>
      </c>
      <c r="M20">
        <f t="shared" si="2"/>
        <v>3.908000083598061</v>
      </c>
      <c r="N20">
        <f t="shared" si="3"/>
        <v>36.68001028255887</v>
      </c>
      <c r="O20">
        <f t="shared" si="4"/>
        <v>0.08959998328038789</v>
      </c>
      <c r="P20">
        <f t="shared" si="5"/>
        <v>138.2024235913727</v>
      </c>
      <c r="Q20">
        <f t="shared" si="6"/>
        <v>0.24780020063534536</v>
      </c>
      <c r="R20">
        <f t="shared" si="7"/>
        <v>-162.5477714429025</v>
      </c>
    </row>
    <row r="21" spans="1:18" ht="12.75">
      <c r="A21" s="4">
        <v>619.617</v>
      </c>
      <c r="B21" s="4">
        <v>0.954</v>
      </c>
      <c r="C21" s="4">
        <v>-76.606</v>
      </c>
      <c r="D21" s="4">
        <v>0.635</v>
      </c>
      <c r="E21" s="4">
        <v>9.94</v>
      </c>
      <c r="F21" s="5">
        <v>0.004637</v>
      </c>
      <c r="G21" s="4">
        <v>-55.801</v>
      </c>
      <c r="H21" s="4">
        <v>0.939</v>
      </c>
      <c r="I21" s="4">
        <v>-66.375</v>
      </c>
      <c r="J21" s="3">
        <f t="shared" si="8"/>
        <v>1600</v>
      </c>
      <c r="K21">
        <f t="shared" si="0"/>
        <v>0.3331598528551125</v>
      </c>
      <c r="L21">
        <f t="shared" si="1"/>
        <v>-143.1979541008277</v>
      </c>
      <c r="M21">
        <f t="shared" si="2"/>
        <v>3.8561998160688904</v>
      </c>
      <c r="N21">
        <f t="shared" si="3"/>
        <v>167.057660479893</v>
      </c>
      <c r="O21">
        <f t="shared" si="4"/>
        <v>0.098</v>
      </c>
      <c r="P21">
        <f t="shared" si="5"/>
        <v>127.0955070646267</v>
      </c>
      <c r="Q21">
        <f t="shared" si="6"/>
        <v>0.15439963213778118</v>
      </c>
      <c r="R21">
        <f t="shared" si="7"/>
        <v>-178.64806027924087</v>
      </c>
    </row>
    <row r="22" spans="1:18" ht="12.75">
      <c r="A22" s="4">
        <v>631.579</v>
      </c>
      <c r="B22" s="4">
        <v>0.954</v>
      </c>
      <c r="C22" s="4">
        <v>-78.714</v>
      </c>
      <c r="D22" s="4">
        <v>0.69</v>
      </c>
      <c r="E22" s="4">
        <v>7.815</v>
      </c>
      <c r="F22" s="5">
        <v>0.005055</v>
      </c>
      <c r="G22" s="4">
        <v>-58.507</v>
      </c>
      <c r="H22" s="4">
        <v>0.934</v>
      </c>
      <c r="I22" s="4">
        <v>-67.699</v>
      </c>
      <c r="J22" s="3">
        <f t="shared" si="8"/>
        <v>1700</v>
      </c>
      <c r="K22">
        <f t="shared" si="0"/>
        <v>0.30471994649724127</v>
      </c>
      <c r="L22">
        <f t="shared" si="1"/>
        <v>-151.6140546731316</v>
      </c>
      <c r="M22">
        <f t="shared" si="2"/>
        <v>3.7605198127403443</v>
      </c>
      <c r="N22">
        <f t="shared" si="3"/>
        <v>154.54870021735496</v>
      </c>
      <c r="O22">
        <f t="shared" si="4"/>
        <v>0.10532001337568968</v>
      </c>
      <c r="P22">
        <f t="shared" si="5"/>
        <v>116.96646513960876</v>
      </c>
      <c r="Q22">
        <f t="shared" si="6"/>
        <v>0.07275990637017223</v>
      </c>
      <c r="R22">
        <f t="shared" si="7"/>
        <v>150.4816709580338</v>
      </c>
    </row>
    <row r="23" spans="1:18" ht="12.75">
      <c r="A23" s="4">
        <v>643.541</v>
      </c>
      <c r="B23" s="4">
        <v>0.951</v>
      </c>
      <c r="C23" s="4">
        <v>-80.921</v>
      </c>
      <c r="D23" s="4">
        <v>0.748</v>
      </c>
      <c r="E23" s="4">
        <v>5.443</v>
      </c>
      <c r="F23" s="5">
        <v>0.00554</v>
      </c>
      <c r="G23" s="4">
        <v>-61.224</v>
      </c>
      <c r="H23" s="4">
        <v>0.93</v>
      </c>
      <c r="I23" s="4">
        <v>-69.038</v>
      </c>
      <c r="J23" s="3">
        <f t="shared" si="8"/>
        <v>1800</v>
      </c>
      <c r="K23">
        <f t="shared" si="0"/>
        <v>0.26560006687844845</v>
      </c>
      <c r="L23">
        <f t="shared" si="1"/>
        <v>-159.11742952683497</v>
      </c>
      <c r="M23">
        <f t="shared" si="2"/>
        <v>3.614760240762414</v>
      </c>
      <c r="N23">
        <f t="shared" si="3"/>
        <v>142.80081758903194</v>
      </c>
      <c r="O23">
        <f t="shared" si="4"/>
        <v>0.11167998662431032</v>
      </c>
      <c r="P23">
        <f t="shared" si="5"/>
        <v>107.85373332218693</v>
      </c>
      <c r="Q23">
        <f t="shared" si="6"/>
        <v>0.05239993312155159</v>
      </c>
      <c r="R23">
        <f t="shared" si="7"/>
        <v>62.322737502089936</v>
      </c>
    </row>
    <row r="24" spans="1:18" ht="12.75">
      <c r="A24" s="4">
        <v>655.502</v>
      </c>
      <c r="B24" s="4">
        <v>0.949</v>
      </c>
      <c r="C24" s="4">
        <v>-83.078</v>
      </c>
      <c r="D24" s="4">
        <v>0.809</v>
      </c>
      <c r="E24" s="4">
        <v>3.019</v>
      </c>
      <c r="F24" s="5">
        <v>0.006084</v>
      </c>
      <c r="G24" s="4">
        <v>-64.229</v>
      </c>
      <c r="H24" s="4">
        <v>0.926</v>
      </c>
      <c r="I24" s="4">
        <v>-70.38</v>
      </c>
      <c r="J24" s="3">
        <f t="shared" si="8"/>
        <v>1900</v>
      </c>
      <c r="K24">
        <f t="shared" si="0"/>
        <v>0.22184014714488753</v>
      </c>
      <c r="L24">
        <f t="shared" si="1"/>
        <v>-163.92081991472284</v>
      </c>
      <c r="M24">
        <f t="shared" si="2"/>
        <v>3.4472007357244374</v>
      </c>
      <c r="N24">
        <f t="shared" si="3"/>
        <v>132.40052278237604</v>
      </c>
      <c r="O24">
        <f t="shared" si="4"/>
        <v>0.11603996321377813</v>
      </c>
      <c r="P24">
        <f t="shared" si="5"/>
        <v>99.77447086364016</v>
      </c>
      <c r="Q24">
        <f t="shared" si="6"/>
        <v>0.10731970571022494</v>
      </c>
      <c r="R24">
        <f t="shared" si="7"/>
        <v>20.14254259677283</v>
      </c>
    </row>
    <row r="25" spans="1:18" ht="12.75">
      <c r="A25" s="4">
        <v>667.464</v>
      </c>
      <c r="B25" s="4">
        <v>0.947</v>
      </c>
      <c r="C25" s="4">
        <v>-85.243</v>
      </c>
      <c r="D25" s="4">
        <v>0.871</v>
      </c>
      <c r="E25" s="4">
        <v>0.666</v>
      </c>
      <c r="F25" s="5">
        <v>0.006632</v>
      </c>
      <c r="G25" s="4">
        <v>-67.294</v>
      </c>
      <c r="H25" s="4">
        <v>0.921</v>
      </c>
      <c r="I25" s="4">
        <v>-71.727</v>
      </c>
      <c r="J25" s="3">
        <f t="shared" si="8"/>
        <v>2000</v>
      </c>
      <c r="K25">
        <f t="shared" si="0"/>
        <v>0.18779994984116366</v>
      </c>
      <c r="L25">
        <f t="shared" si="1"/>
        <v>-167.2630106169537</v>
      </c>
      <c r="M25">
        <f t="shared" si="2"/>
        <v>3.289799699046982</v>
      </c>
      <c r="N25">
        <f t="shared" si="3"/>
        <v>123.29718216017388</v>
      </c>
      <c r="O25">
        <f t="shared" si="4"/>
        <v>0.121</v>
      </c>
      <c r="P25">
        <f t="shared" si="5"/>
        <v>92.83018558769436</v>
      </c>
      <c r="Q25">
        <f t="shared" si="6"/>
        <v>0.1662001337568969</v>
      </c>
      <c r="R25">
        <f t="shared" si="7"/>
        <v>6.246575656244764</v>
      </c>
    </row>
    <row r="26" spans="1:18" ht="12.75">
      <c r="A26" s="4">
        <v>679.426</v>
      </c>
      <c r="B26" s="4">
        <v>0.941</v>
      </c>
      <c r="C26" s="4">
        <v>-87.574</v>
      </c>
      <c r="D26" s="4">
        <v>0.941</v>
      </c>
      <c r="E26" s="4">
        <v>-1.911</v>
      </c>
      <c r="F26" s="5">
        <v>0.007205</v>
      </c>
      <c r="G26" s="4">
        <v>-70.35</v>
      </c>
      <c r="H26" s="4">
        <v>0.916</v>
      </c>
      <c r="I26" s="4">
        <v>-73.135</v>
      </c>
      <c r="J26" s="3">
        <f t="shared" si="8"/>
        <v>2100</v>
      </c>
      <c r="K26">
        <f t="shared" si="0"/>
        <v>0.1627200300953018</v>
      </c>
      <c r="L26">
        <f t="shared" si="1"/>
        <v>-171.7267936799866</v>
      </c>
      <c r="M26">
        <f t="shared" si="2"/>
        <v>3.1578002006353456</v>
      </c>
      <c r="N26">
        <f t="shared" si="3"/>
        <v>114.71089065373684</v>
      </c>
      <c r="O26">
        <f t="shared" si="4"/>
        <v>0.12675998996823273</v>
      </c>
      <c r="P26">
        <f t="shared" si="5"/>
        <v>86.04452800535027</v>
      </c>
      <c r="Q26">
        <f t="shared" si="6"/>
        <v>0.2203199297776291</v>
      </c>
      <c r="R26">
        <f t="shared" si="7"/>
        <v>-3.0051895168032017</v>
      </c>
    </row>
    <row r="27" spans="1:18" ht="12.75">
      <c r="A27" s="4">
        <v>691.388</v>
      </c>
      <c r="B27" s="4">
        <v>0.934</v>
      </c>
      <c r="C27" s="4">
        <v>-89.711</v>
      </c>
      <c r="D27" s="4">
        <v>1.008</v>
      </c>
      <c r="E27" s="4">
        <v>-4.577</v>
      </c>
      <c r="F27" s="5">
        <v>0.007869</v>
      </c>
      <c r="G27" s="4">
        <v>-72.639</v>
      </c>
      <c r="H27" s="4">
        <v>0.911</v>
      </c>
      <c r="I27" s="4">
        <v>-74.524</v>
      </c>
      <c r="J27" s="3">
        <f t="shared" si="8"/>
        <v>2200</v>
      </c>
      <c r="K27">
        <f t="shared" si="0"/>
        <v>0.13564008026084778</v>
      </c>
      <c r="L27">
        <f t="shared" si="1"/>
        <v>-175.6089028509322</v>
      </c>
      <c r="M27">
        <f t="shared" si="2"/>
        <v>3.0259604548114707</v>
      </c>
      <c r="N27">
        <f t="shared" si="3"/>
        <v>106.52802608477552</v>
      </c>
      <c r="O27">
        <f t="shared" si="4"/>
        <v>0.131</v>
      </c>
      <c r="P27">
        <f t="shared" si="5"/>
        <v>79.65338065379149</v>
      </c>
      <c r="Q27">
        <f t="shared" si="6"/>
        <v>0.2665998662319204</v>
      </c>
      <c r="R27">
        <f t="shared" si="7"/>
        <v>-10.527057018643923</v>
      </c>
    </row>
    <row r="28" spans="1:18" ht="12.75">
      <c r="A28" s="4">
        <v>703.349</v>
      </c>
      <c r="B28" s="4">
        <v>0.927</v>
      </c>
      <c r="C28" s="4">
        <v>-91.779</v>
      </c>
      <c r="D28" s="4">
        <v>1.077</v>
      </c>
      <c r="E28" s="4">
        <v>-7.199</v>
      </c>
      <c r="F28" s="5">
        <v>0.008622</v>
      </c>
      <c r="G28" s="4">
        <v>-75.138</v>
      </c>
      <c r="H28" s="4">
        <v>0.906</v>
      </c>
      <c r="I28" s="4">
        <v>-75.895</v>
      </c>
      <c r="J28" s="3">
        <f t="shared" si="8"/>
        <v>2300</v>
      </c>
      <c r="K28">
        <f t="shared" si="0"/>
        <v>0.10807991974586183</v>
      </c>
      <c r="L28">
        <f t="shared" si="1"/>
        <v>-178.74840411302458</v>
      </c>
      <c r="M28">
        <f t="shared" si="2"/>
        <v>2.8942797191105165</v>
      </c>
      <c r="N28">
        <f t="shared" si="3"/>
        <v>98.88242150142116</v>
      </c>
      <c r="O28">
        <f t="shared" si="4"/>
        <v>0.13548002006353455</v>
      </c>
      <c r="P28">
        <f t="shared" si="5"/>
        <v>73.77214579501754</v>
      </c>
      <c r="Q28">
        <f t="shared" si="6"/>
        <v>0.3064400601906036</v>
      </c>
      <c r="R28">
        <f t="shared" si="7"/>
        <v>-16.51481374352116</v>
      </c>
    </row>
    <row r="29" spans="1:18" ht="12.75">
      <c r="A29" s="4">
        <v>715.311</v>
      </c>
      <c r="B29" s="4">
        <v>0.921</v>
      </c>
      <c r="C29" s="4">
        <v>-93.952</v>
      </c>
      <c r="D29" s="4">
        <v>1.152</v>
      </c>
      <c r="E29" s="4">
        <v>-9.833</v>
      </c>
      <c r="F29" s="5">
        <v>0.009408</v>
      </c>
      <c r="G29" s="4">
        <v>-78.212</v>
      </c>
      <c r="H29" s="4">
        <v>0.9</v>
      </c>
      <c r="I29" s="4">
        <v>-77.274</v>
      </c>
      <c r="J29" s="3">
        <f t="shared" si="8"/>
        <v>2400</v>
      </c>
      <c r="K29">
        <f t="shared" si="0"/>
        <v>0.08332001337568973</v>
      </c>
      <c r="L29">
        <f t="shared" si="1"/>
        <v>177.14956345092796</v>
      </c>
      <c r="M29">
        <f t="shared" si="2"/>
        <v>2.771720113693363</v>
      </c>
      <c r="N29">
        <f t="shared" si="3"/>
        <v>91.72876542384219</v>
      </c>
      <c r="O29">
        <f t="shared" si="4"/>
        <v>0.139</v>
      </c>
      <c r="P29">
        <f t="shared" si="5"/>
        <v>68.03512489550245</v>
      </c>
      <c r="Q29">
        <f t="shared" si="6"/>
        <v>0.33751997993646543</v>
      </c>
      <c r="R29">
        <f t="shared" si="7"/>
        <v>-22.136875438889803</v>
      </c>
    </row>
    <row r="30" spans="1:18" ht="12.75">
      <c r="A30" s="4">
        <v>727.273</v>
      </c>
      <c r="B30" s="4">
        <v>0.912</v>
      </c>
      <c r="C30" s="4">
        <v>-96.331</v>
      </c>
      <c r="D30" s="4">
        <v>1.234</v>
      </c>
      <c r="E30" s="4">
        <v>-12.723</v>
      </c>
      <c r="F30" s="4">
        <v>0.01</v>
      </c>
      <c r="G30" s="4">
        <v>-81.229</v>
      </c>
      <c r="H30" s="4">
        <v>0.894</v>
      </c>
      <c r="I30" s="4">
        <v>-78.655</v>
      </c>
      <c r="J30" s="3">
        <f t="shared" si="8"/>
        <v>2500</v>
      </c>
      <c r="K30">
        <f t="shared" si="0"/>
        <v>0.06360003344201992</v>
      </c>
      <c r="L30">
        <f t="shared" si="1"/>
        <v>174.10979859543517</v>
      </c>
      <c r="M30">
        <f t="shared" si="2"/>
        <v>2.6514002173731295</v>
      </c>
      <c r="N30">
        <f t="shared" si="3"/>
        <v>85.12441284173566</v>
      </c>
      <c r="O30">
        <f t="shared" si="4"/>
        <v>0.14319998327899003</v>
      </c>
      <c r="P30">
        <f t="shared" si="5"/>
        <v>62.85100978179083</v>
      </c>
      <c r="Q30">
        <f t="shared" si="6"/>
        <v>0.36279993311596015</v>
      </c>
      <c r="R30">
        <f t="shared" si="7"/>
        <v>-27.154190034278063</v>
      </c>
    </row>
    <row r="31" spans="1:18" ht="12.75">
      <c r="A31" s="4">
        <v>739.234</v>
      </c>
      <c r="B31" s="4">
        <v>0.9</v>
      </c>
      <c r="C31" s="4">
        <v>-98.857</v>
      </c>
      <c r="D31" s="4">
        <v>1.32</v>
      </c>
      <c r="E31" s="4">
        <v>-15.87</v>
      </c>
      <c r="F31" s="4">
        <v>0.011</v>
      </c>
      <c r="G31" s="4">
        <v>-84.209</v>
      </c>
      <c r="H31" s="4">
        <v>0.887</v>
      </c>
      <c r="I31" s="4">
        <v>-79.963</v>
      </c>
      <c r="J31" s="3">
        <f t="shared" si="8"/>
        <v>2600</v>
      </c>
      <c r="K31">
        <f t="shared" si="0"/>
        <v>0.04631992977762914</v>
      </c>
      <c r="L31">
        <f t="shared" si="1"/>
        <v>175.17369645544224</v>
      </c>
      <c r="M31">
        <f t="shared" si="2"/>
        <v>2.5492797191105168</v>
      </c>
      <c r="N31">
        <f t="shared" si="3"/>
        <v>78.84678373181741</v>
      </c>
      <c r="O31">
        <f t="shared" si="4"/>
        <v>0.147</v>
      </c>
      <c r="P31">
        <f t="shared" si="5"/>
        <v>58.095425932118374</v>
      </c>
      <c r="Q31">
        <f t="shared" si="6"/>
        <v>0.384560023407457</v>
      </c>
      <c r="R31">
        <f t="shared" si="7"/>
        <v>-31.6169324527671</v>
      </c>
    </row>
    <row r="32" spans="1:18" ht="12.75">
      <c r="A32" s="4">
        <v>751.196</v>
      </c>
      <c r="B32" s="4">
        <v>0.888</v>
      </c>
      <c r="C32" s="4">
        <v>-101.232</v>
      </c>
      <c r="D32" s="4">
        <v>1.41</v>
      </c>
      <c r="E32" s="4">
        <v>-18.933</v>
      </c>
      <c r="F32" s="4">
        <v>0.012</v>
      </c>
      <c r="G32" s="4">
        <v>-86.888</v>
      </c>
      <c r="H32" s="4">
        <v>0.882</v>
      </c>
      <c r="I32" s="4">
        <v>-81.358</v>
      </c>
      <c r="J32" s="3">
        <f t="shared" si="8"/>
        <v>2700</v>
      </c>
      <c r="K32">
        <f t="shared" si="0"/>
        <v>0.031160006687844823</v>
      </c>
      <c r="L32">
        <f t="shared" si="1"/>
        <v>176.30627988630664</v>
      </c>
      <c r="M32">
        <f t="shared" si="2"/>
        <v>2.454720030095302</v>
      </c>
      <c r="N32">
        <f t="shared" si="3"/>
        <v>72.86356236415314</v>
      </c>
      <c r="O32">
        <f t="shared" si="4"/>
        <v>0.15091999665607758</v>
      </c>
      <c r="P32">
        <f t="shared" si="5"/>
        <v>53.49684166527336</v>
      </c>
      <c r="Q32">
        <f t="shared" si="6"/>
        <v>0.39991999665607764</v>
      </c>
      <c r="R32">
        <f t="shared" si="7"/>
        <v>-35.825358301287416</v>
      </c>
    </row>
    <row r="33" spans="1:18" ht="12.75">
      <c r="A33" s="4">
        <v>763.158</v>
      </c>
      <c r="B33" s="4">
        <v>0.875</v>
      </c>
      <c r="C33" s="4">
        <v>-103.648</v>
      </c>
      <c r="D33" s="4">
        <v>1.501</v>
      </c>
      <c r="E33" s="4">
        <v>-22.039</v>
      </c>
      <c r="F33" s="4">
        <v>0.013</v>
      </c>
      <c r="G33" s="4">
        <v>-90.196</v>
      </c>
      <c r="H33" s="4">
        <v>0.875</v>
      </c>
      <c r="I33" s="4">
        <v>-82.716</v>
      </c>
      <c r="J33" s="3">
        <f t="shared" si="8"/>
        <v>2800</v>
      </c>
      <c r="K33">
        <f t="shared" si="0"/>
        <v>0.022440013376807944</v>
      </c>
      <c r="L33">
        <f t="shared" si="1"/>
        <v>172.9742786556308</v>
      </c>
      <c r="M33">
        <f t="shared" si="2"/>
        <v>2.370040046818828</v>
      </c>
      <c r="N33">
        <f t="shared" si="3"/>
        <v>67.22876440096981</v>
      </c>
      <c r="O33">
        <f t="shared" si="4"/>
        <v>0.15527999331159603</v>
      </c>
      <c r="P33">
        <f t="shared" si="5"/>
        <v>48.967003678622184</v>
      </c>
      <c r="Q33">
        <f t="shared" si="6"/>
        <v>0.40955998662319204</v>
      </c>
      <c r="R33">
        <f t="shared" si="7"/>
        <v>-40.17903636819664</v>
      </c>
    </row>
    <row r="34" spans="1:18" ht="12.75">
      <c r="A34" s="4">
        <v>775.12</v>
      </c>
      <c r="B34" s="4">
        <v>0.859</v>
      </c>
      <c r="C34" s="4">
        <v>-106.156</v>
      </c>
      <c r="D34" s="4">
        <v>1.592</v>
      </c>
      <c r="E34" s="4">
        <v>-25.258</v>
      </c>
      <c r="F34" s="4">
        <v>0.014</v>
      </c>
      <c r="G34" s="4">
        <v>-93.948</v>
      </c>
      <c r="H34" s="4">
        <v>0.868</v>
      </c>
      <c r="I34" s="4">
        <v>-84.047</v>
      </c>
      <c r="J34" s="3">
        <f>J33</f>
        <v>2800</v>
      </c>
      <c r="K34">
        <f t="shared" si="0"/>
        <v>0.022440013376807944</v>
      </c>
      <c r="L34">
        <f t="shared" si="1"/>
        <v>172.9742786556308</v>
      </c>
      <c r="M34">
        <f t="shared" si="2"/>
        <v>2.370040046818828</v>
      </c>
      <c r="N34">
        <f t="shared" si="3"/>
        <v>67.22876440096981</v>
      </c>
      <c r="O34">
        <f t="shared" si="4"/>
        <v>0.15527999331159603</v>
      </c>
      <c r="P34">
        <f t="shared" si="5"/>
        <v>48.967003678622184</v>
      </c>
      <c r="Q34">
        <f t="shared" si="6"/>
        <v>0.40955998662319204</v>
      </c>
      <c r="R34">
        <f t="shared" si="7"/>
        <v>-40.17903636819664</v>
      </c>
    </row>
    <row r="35" spans="1:18" ht="12.75">
      <c r="A35" s="4">
        <v>787.081</v>
      </c>
      <c r="B35" s="4">
        <v>0.841</v>
      </c>
      <c r="C35" s="4">
        <v>-108.382</v>
      </c>
      <c r="D35" s="4">
        <v>1.68</v>
      </c>
      <c r="E35" s="4">
        <v>-28.425</v>
      </c>
      <c r="F35" s="4">
        <v>0.015</v>
      </c>
      <c r="G35" s="4">
        <v>-96.219</v>
      </c>
      <c r="H35" s="4">
        <v>0.861</v>
      </c>
      <c r="I35" s="4">
        <v>-85.468</v>
      </c>
      <c r="J35" s="3">
        <f aca="true" t="shared" si="9" ref="J35:J98">J34</f>
        <v>2800</v>
      </c>
      <c r="K35">
        <f t="shared" si="0"/>
        <v>0.022440013376807944</v>
      </c>
      <c r="L35">
        <f t="shared" si="1"/>
        <v>172.9742786556308</v>
      </c>
      <c r="M35">
        <f t="shared" si="2"/>
        <v>2.370040046818828</v>
      </c>
      <c r="N35">
        <f t="shared" si="3"/>
        <v>67.22876440096981</v>
      </c>
      <c r="O35">
        <f t="shared" si="4"/>
        <v>0.15527999331159603</v>
      </c>
      <c r="P35">
        <f t="shared" si="5"/>
        <v>48.967003678622184</v>
      </c>
      <c r="Q35">
        <f t="shared" si="6"/>
        <v>0.40955998662319204</v>
      </c>
      <c r="R35">
        <f t="shared" si="7"/>
        <v>-40.17903636819664</v>
      </c>
    </row>
    <row r="36" spans="1:18" ht="12.75">
      <c r="A36" s="4">
        <v>799.043</v>
      </c>
      <c r="B36" s="4">
        <v>0.825</v>
      </c>
      <c r="C36" s="4">
        <v>-110.548</v>
      </c>
      <c r="D36" s="4">
        <v>1.767</v>
      </c>
      <c r="E36" s="4">
        <v>-31.607</v>
      </c>
      <c r="F36" s="4">
        <v>0.016</v>
      </c>
      <c r="G36" s="4">
        <v>-98.458</v>
      </c>
      <c r="H36" s="4">
        <v>0.853</v>
      </c>
      <c r="I36" s="4">
        <v>-86.752</v>
      </c>
      <c r="J36" s="3">
        <f t="shared" si="9"/>
        <v>2800</v>
      </c>
      <c r="K36">
        <f t="shared" si="0"/>
        <v>0.022440013376807944</v>
      </c>
      <c r="L36">
        <f t="shared" si="1"/>
        <v>172.9742786556308</v>
      </c>
      <c r="M36">
        <f t="shared" si="2"/>
        <v>2.370040046818828</v>
      </c>
      <c r="N36">
        <f t="shared" si="3"/>
        <v>67.22876440096981</v>
      </c>
      <c r="O36">
        <f t="shared" si="4"/>
        <v>0.15527999331159603</v>
      </c>
      <c r="P36">
        <f t="shared" si="5"/>
        <v>48.967003678622184</v>
      </c>
      <c r="Q36">
        <f t="shared" si="6"/>
        <v>0.40955998662319204</v>
      </c>
      <c r="R36">
        <f t="shared" si="7"/>
        <v>-40.17903636819664</v>
      </c>
    </row>
    <row r="37" spans="1:18" ht="12.75">
      <c r="A37" s="4">
        <v>811.005</v>
      </c>
      <c r="B37" s="4">
        <v>0.808</v>
      </c>
      <c r="C37" s="4">
        <v>-112.779</v>
      </c>
      <c r="D37" s="4">
        <v>1.861</v>
      </c>
      <c r="E37" s="4">
        <v>-34.846</v>
      </c>
      <c r="F37" s="4">
        <v>0.017</v>
      </c>
      <c r="G37" s="4">
        <v>-101.239</v>
      </c>
      <c r="H37" s="4">
        <v>0.845</v>
      </c>
      <c r="I37" s="4">
        <v>-88.021</v>
      </c>
      <c r="J37" s="3">
        <f t="shared" si="9"/>
        <v>2800</v>
      </c>
      <c r="K37">
        <f t="shared" si="0"/>
        <v>0.022440013376807944</v>
      </c>
      <c r="L37">
        <f t="shared" si="1"/>
        <v>172.9742786556308</v>
      </c>
      <c r="M37">
        <f t="shared" si="2"/>
        <v>2.370040046818828</v>
      </c>
      <c r="N37">
        <f t="shared" si="3"/>
        <v>67.22876440096981</v>
      </c>
      <c r="O37">
        <f t="shared" si="4"/>
        <v>0.15527999331159603</v>
      </c>
      <c r="P37">
        <f t="shared" si="5"/>
        <v>48.967003678622184</v>
      </c>
      <c r="Q37">
        <f t="shared" si="6"/>
        <v>0.40955998662319204</v>
      </c>
      <c r="R37">
        <f t="shared" si="7"/>
        <v>-40.17903636819664</v>
      </c>
    </row>
    <row r="38" spans="1:18" ht="12.75">
      <c r="A38" s="4">
        <v>822.967</v>
      </c>
      <c r="B38" s="4">
        <v>0.789</v>
      </c>
      <c r="C38" s="4">
        <v>-114.966</v>
      </c>
      <c r="D38" s="4">
        <v>1.956</v>
      </c>
      <c r="E38" s="4">
        <v>-38.124</v>
      </c>
      <c r="F38" s="4">
        <v>0.018</v>
      </c>
      <c r="G38" s="4">
        <v>-104.272</v>
      </c>
      <c r="H38" s="4">
        <v>0.837</v>
      </c>
      <c r="I38" s="4">
        <v>-89.359</v>
      </c>
      <c r="J38" s="3">
        <f t="shared" si="9"/>
        <v>2800</v>
      </c>
      <c r="K38">
        <f t="shared" si="0"/>
        <v>0.022440013376807944</v>
      </c>
      <c r="L38">
        <f t="shared" si="1"/>
        <v>172.9742786556308</v>
      </c>
      <c r="M38">
        <f t="shared" si="2"/>
        <v>2.370040046818828</v>
      </c>
      <c r="N38">
        <f t="shared" si="3"/>
        <v>67.22876440096981</v>
      </c>
      <c r="O38">
        <f t="shared" si="4"/>
        <v>0.15527999331159603</v>
      </c>
      <c r="P38">
        <f t="shared" si="5"/>
        <v>48.967003678622184</v>
      </c>
      <c r="Q38">
        <f t="shared" si="6"/>
        <v>0.40955998662319204</v>
      </c>
      <c r="R38">
        <f t="shared" si="7"/>
        <v>-40.17903636819664</v>
      </c>
    </row>
    <row r="39" spans="1:18" ht="12.75">
      <c r="A39" s="4">
        <v>834.928</v>
      </c>
      <c r="B39" s="4">
        <v>0.767</v>
      </c>
      <c r="C39" s="4">
        <v>-117.252</v>
      </c>
      <c r="D39" s="4">
        <v>2.049</v>
      </c>
      <c r="E39" s="4">
        <v>-41.492</v>
      </c>
      <c r="F39" s="4">
        <v>0.019</v>
      </c>
      <c r="G39" s="4">
        <v>-107.314</v>
      </c>
      <c r="H39" s="4">
        <v>0.829</v>
      </c>
      <c r="I39" s="4">
        <v>-90.686</v>
      </c>
      <c r="J39" s="3">
        <f t="shared" si="9"/>
        <v>2800</v>
      </c>
      <c r="K39">
        <f t="shared" si="0"/>
        <v>0.022440013376807944</v>
      </c>
      <c r="L39">
        <f t="shared" si="1"/>
        <v>172.9742786556308</v>
      </c>
      <c r="M39">
        <f t="shared" si="2"/>
        <v>2.370040046818828</v>
      </c>
      <c r="N39">
        <f t="shared" si="3"/>
        <v>67.22876440096981</v>
      </c>
      <c r="O39">
        <f t="shared" si="4"/>
        <v>0.15527999331159603</v>
      </c>
      <c r="P39">
        <f t="shared" si="5"/>
        <v>48.967003678622184</v>
      </c>
      <c r="Q39">
        <f t="shared" si="6"/>
        <v>0.40955998662319204</v>
      </c>
      <c r="R39">
        <f t="shared" si="7"/>
        <v>-40.17903636819664</v>
      </c>
    </row>
    <row r="40" spans="1:18" ht="12.75">
      <c r="A40" s="4">
        <v>846.89</v>
      </c>
      <c r="B40" s="4">
        <v>0.747</v>
      </c>
      <c r="C40" s="4">
        <v>-119.336</v>
      </c>
      <c r="D40" s="4">
        <v>2.145</v>
      </c>
      <c r="E40" s="4">
        <v>-44.919</v>
      </c>
      <c r="F40" s="4">
        <v>0.021</v>
      </c>
      <c r="G40" s="4">
        <v>-110.037</v>
      </c>
      <c r="H40" s="4">
        <v>0.82</v>
      </c>
      <c r="I40" s="4">
        <v>-92.014</v>
      </c>
      <c r="J40" s="3">
        <f t="shared" si="9"/>
        <v>2800</v>
      </c>
      <c r="K40">
        <f t="shared" si="0"/>
        <v>0.022440013376807944</v>
      </c>
      <c r="L40">
        <f t="shared" si="1"/>
        <v>172.9742786556308</v>
      </c>
      <c r="M40">
        <f t="shared" si="2"/>
        <v>2.370040046818828</v>
      </c>
      <c r="N40">
        <f t="shared" si="3"/>
        <v>67.22876440096981</v>
      </c>
      <c r="O40">
        <f t="shared" si="4"/>
        <v>0.15527999331159603</v>
      </c>
      <c r="P40">
        <f t="shared" si="5"/>
        <v>48.967003678622184</v>
      </c>
      <c r="Q40">
        <f t="shared" si="6"/>
        <v>0.40955998662319204</v>
      </c>
      <c r="R40">
        <f t="shared" si="7"/>
        <v>-40.17903636819664</v>
      </c>
    </row>
    <row r="41" spans="1:18" ht="12.75">
      <c r="A41" s="4">
        <v>858.852</v>
      </c>
      <c r="B41" s="4">
        <v>0.725</v>
      </c>
      <c r="C41" s="4">
        <v>-121.323</v>
      </c>
      <c r="D41" s="4">
        <v>2.239</v>
      </c>
      <c r="E41" s="4">
        <v>-48.249</v>
      </c>
      <c r="F41" s="4">
        <v>0.022</v>
      </c>
      <c r="G41" s="4">
        <v>-113.177</v>
      </c>
      <c r="H41" s="4">
        <v>0.811</v>
      </c>
      <c r="I41" s="4">
        <v>-93.34</v>
      </c>
      <c r="J41" s="3">
        <f t="shared" si="9"/>
        <v>2800</v>
      </c>
      <c r="K41">
        <f t="shared" si="0"/>
        <v>0.022440013376807944</v>
      </c>
      <c r="L41">
        <f t="shared" si="1"/>
        <v>172.9742786556308</v>
      </c>
      <c r="M41">
        <f t="shared" si="2"/>
        <v>2.370040046818828</v>
      </c>
      <c r="N41">
        <f t="shared" si="3"/>
        <v>67.22876440096981</v>
      </c>
      <c r="O41">
        <f t="shared" si="4"/>
        <v>0.15527999331159603</v>
      </c>
      <c r="P41">
        <f t="shared" si="5"/>
        <v>48.967003678622184</v>
      </c>
      <c r="Q41">
        <f t="shared" si="6"/>
        <v>0.40955998662319204</v>
      </c>
      <c r="R41">
        <f t="shared" si="7"/>
        <v>-40.17903636819664</v>
      </c>
    </row>
    <row r="42" spans="1:18" ht="12.75">
      <c r="A42" s="4">
        <v>870.813</v>
      </c>
      <c r="B42" s="4">
        <v>0.702</v>
      </c>
      <c r="C42" s="4">
        <v>-123.346</v>
      </c>
      <c r="D42" s="4">
        <v>2.329</v>
      </c>
      <c r="E42" s="4">
        <v>-51.647</v>
      </c>
      <c r="F42" s="4">
        <v>0.023</v>
      </c>
      <c r="G42" s="4">
        <v>-116.266</v>
      </c>
      <c r="H42" s="4">
        <v>0.802</v>
      </c>
      <c r="I42" s="4">
        <v>-94.598</v>
      </c>
      <c r="J42" s="3">
        <f t="shared" si="9"/>
        <v>2800</v>
      </c>
      <c r="K42">
        <f t="shared" si="0"/>
        <v>0.022440013376807944</v>
      </c>
      <c r="L42">
        <f t="shared" si="1"/>
        <v>172.9742786556308</v>
      </c>
      <c r="M42">
        <f t="shared" si="2"/>
        <v>2.370040046818828</v>
      </c>
      <c r="N42">
        <f t="shared" si="3"/>
        <v>67.22876440096981</v>
      </c>
      <c r="O42">
        <f t="shared" si="4"/>
        <v>0.15527999331159603</v>
      </c>
      <c r="P42">
        <f t="shared" si="5"/>
        <v>48.967003678622184</v>
      </c>
      <c r="Q42">
        <f t="shared" si="6"/>
        <v>0.40955998662319204</v>
      </c>
      <c r="R42">
        <f t="shared" si="7"/>
        <v>-40.17903636819664</v>
      </c>
    </row>
    <row r="43" spans="1:18" ht="12.75">
      <c r="A43" s="4">
        <v>882.775</v>
      </c>
      <c r="B43" s="4">
        <v>0.678</v>
      </c>
      <c r="C43" s="4">
        <v>-125.117</v>
      </c>
      <c r="D43" s="4">
        <v>2.415</v>
      </c>
      <c r="E43" s="4">
        <v>-55.009</v>
      </c>
      <c r="F43" s="4">
        <v>0.025</v>
      </c>
      <c r="G43" s="4">
        <v>-119.162</v>
      </c>
      <c r="H43" s="4">
        <v>0.793</v>
      </c>
      <c r="I43" s="4">
        <v>-95.819</v>
      </c>
      <c r="J43" s="3">
        <f t="shared" si="9"/>
        <v>2800</v>
      </c>
      <c r="K43">
        <f t="shared" si="0"/>
        <v>0.022440013376807944</v>
      </c>
      <c r="L43">
        <f t="shared" si="1"/>
        <v>172.9742786556308</v>
      </c>
      <c r="M43">
        <f t="shared" si="2"/>
        <v>2.370040046818828</v>
      </c>
      <c r="N43">
        <f t="shared" si="3"/>
        <v>67.22876440096981</v>
      </c>
      <c r="O43">
        <f t="shared" si="4"/>
        <v>0.15527999331159603</v>
      </c>
      <c r="P43">
        <f t="shared" si="5"/>
        <v>48.967003678622184</v>
      </c>
      <c r="Q43">
        <f t="shared" si="6"/>
        <v>0.40955998662319204</v>
      </c>
      <c r="R43">
        <f t="shared" si="7"/>
        <v>-40.17903636819664</v>
      </c>
    </row>
    <row r="44" spans="1:18" ht="12.75">
      <c r="A44" s="4">
        <v>894.737</v>
      </c>
      <c r="B44" s="4">
        <v>0.655</v>
      </c>
      <c r="C44" s="4">
        <v>-126.81</v>
      </c>
      <c r="D44" s="4">
        <v>2.501</v>
      </c>
      <c r="E44" s="4">
        <v>-58.368</v>
      </c>
      <c r="F44" s="4">
        <v>0.026</v>
      </c>
      <c r="G44" s="4">
        <v>-121.946</v>
      </c>
      <c r="H44" s="4">
        <v>0.783</v>
      </c>
      <c r="I44" s="4">
        <v>-97.088</v>
      </c>
      <c r="J44" s="3">
        <f t="shared" si="9"/>
        <v>2800</v>
      </c>
      <c r="K44">
        <f t="shared" si="0"/>
        <v>0.022440013376807944</v>
      </c>
      <c r="L44">
        <f t="shared" si="1"/>
        <v>172.9742786556308</v>
      </c>
      <c r="M44">
        <f t="shared" si="2"/>
        <v>2.370040046818828</v>
      </c>
      <c r="N44">
        <f t="shared" si="3"/>
        <v>67.22876440096981</v>
      </c>
      <c r="O44">
        <f t="shared" si="4"/>
        <v>0.15527999331159603</v>
      </c>
      <c r="P44">
        <f t="shared" si="5"/>
        <v>48.967003678622184</v>
      </c>
      <c r="Q44">
        <f t="shared" si="6"/>
        <v>0.40955998662319204</v>
      </c>
      <c r="R44">
        <f t="shared" si="7"/>
        <v>-40.17903636819664</v>
      </c>
    </row>
    <row r="45" spans="1:18" ht="12.75">
      <c r="A45" s="4">
        <v>906.699</v>
      </c>
      <c r="B45" s="4">
        <v>0.633</v>
      </c>
      <c r="C45" s="4">
        <v>-128.263</v>
      </c>
      <c r="D45" s="4">
        <v>2.582</v>
      </c>
      <c r="E45" s="4">
        <v>-61.567</v>
      </c>
      <c r="F45" s="4">
        <v>0.027</v>
      </c>
      <c r="G45" s="4">
        <v>-124.601</v>
      </c>
      <c r="H45" s="4">
        <v>0.773</v>
      </c>
      <c r="I45" s="4">
        <v>-98.363</v>
      </c>
      <c r="J45" s="3">
        <f t="shared" si="9"/>
        <v>2800</v>
      </c>
      <c r="K45">
        <f t="shared" si="0"/>
        <v>0.022440013376807944</v>
      </c>
      <c r="L45">
        <f t="shared" si="1"/>
        <v>172.9742786556308</v>
      </c>
      <c r="M45">
        <f t="shared" si="2"/>
        <v>2.370040046818828</v>
      </c>
      <c r="N45">
        <f t="shared" si="3"/>
        <v>67.22876440096981</v>
      </c>
      <c r="O45">
        <f t="shared" si="4"/>
        <v>0.15527999331159603</v>
      </c>
      <c r="P45">
        <f t="shared" si="5"/>
        <v>48.967003678622184</v>
      </c>
      <c r="Q45">
        <f t="shared" si="6"/>
        <v>0.40955998662319204</v>
      </c>
      <c r="R45">
        <f t="shared" si="7"/>
        <v>-40.17903636819664</v>
      </c>
    </row>
    <row r="46" spans="1:18" ht="12.75">
      <c r="A46" s="4">
        <v>918.66</v>
      </c>
      <c r="B46" s="4">
        <v>0.608</v>
      </c>
      <c r="C46" s="4">
        <v>-129.603</v>
      </c>
      <c r="D46" s="4">
        <v>2.661</v>
      </c>
      <c r="E46" s="4">
        <v>-64.832</v>
      </c>
      <c r="F46" s="4">
        <v>0.029</v>
      </c>
      <c r="G46" s="4">
        <v>-127.517</v>
      </c>
      <c r="H46" s="4">
        <v>0.766</v>
      </c>
      <c r="I46" s="4">
        <v>-99.511</v>
      </c>
      <c r="J46" s="3">
        <f t="shared" si="9"/>
        <v>2800</v>
      </c>
      <c r="K46">
        <f t="shared" si="0"/>
        <v>0.022440013376807944</v>
      </c>
      <c r="L46">
        <f t="shared" si="1"/>
        <v>172.9742786556308</v>
      </c>
      <c r="M46">
        <f t="shared" si="2"/>
        <v>2.370040046818828</v>
      </c>
      <c r="N46">
        <f t="shared" si="3"/>
        <v>67.22876440096981</v>
      </c>
      <c r="O46">
        <f t="shared" si="4"/>
        <v>0.15527999331159603</v>
      </c>
      <c r="P46">
        <f t="shared" si="5"/>
        <v>48.967003678622184</v>
      </c>
      <c r="Q46">
        <f t="shared" si="6"/>
        <v>0.40955998662319204</v>
      </c>
      <c r="R46">
        <f t="shared" si="7"/>
        <v>-40.17903636819664</v>
      </c>
    </row>
    <row r="47" spans="1:18" ht="12.75">
      <c r="A47" s="4">
        <v>930.622</v>
      </c>
      <c r="B47" s="4">
        <v>0.585</v>
      </c>
      <c r="C47" s="4">
        <v>-130.936</v>
      </c>
      <c r="D47" s="4">
        <v>2.74</v>
      </c>
      <c r="E47" s="4">
        <v>-68.167</v>
      </c>
      <c r="F47" s="4">
        <v>0.03</v>
      </c>
      <c r="G47" s="4">
        <v>-130.217</v>
      </c>
      <c r="H47" s="4">
        <v>0.756</v>
      </c>
      <c r="I47" s="4">
        <v>-100.767</v>
      </c>
      <c r="J47" s="3">
        <f t="shared" si="9"/>
        <v>2800</v>
      </c>
      <c r="K47">
        <f t="shared" si="0"/>
        <v>0.022440013376807944</v>
      </c>
      <c r="L47">
        <f t="shared" si="1"/>
        <v>172.9742786556308</v>
      </c>
      <c r="M47">
        <f t="shared" si="2"/>
        <v>2.370040046818828</v>
      </c>
      <c r="N47">
        <f t="shared" si="3"/>
        <v>67.22876440096981</v>
      </c>
      <c r="O47">
        <f t="shared" si="4"/>
        <v>0.15527999331159603</v>
      </c>
      <c r="P47">
        <f t="shared" si="5"/>
        <v>48.967003678622184</v>
      </c>
      <c r="Q47">
        <f t="shared" si="6"/>
        <v>0.40955998662319204</v>
      </c>
      <c r="R47">
        <f t="shared" si="7"/>
        <v>-40.17903636819664</v>
      </c>
    </row>
    <row r="48" spans="1:18" ht="12.75">
      <c r="A48" s="4">
        <v>942.584</v>
      </c>
      <c r="B48" s="4">
        <v>0.563</v>
      </c>
      <c r="C48" s="4">
        <v>-132.03</v>
      </c>
      <c r="D48" s="4">
        <v>2.815</v>
      </c>
      <c r="E48" s="4">
        <v>-71.416</v>
      </c>
      <c r="F48" s="4">
        <v>0.031</v>
      </c>
      <c r="G48" s="4">
        <v>-132.864</v>
      </c>
      <c r="H48" s="4">
        <v>0.746</v>
      </c>
      <c r="I48" s="4">
        <v>-101.979</v>
      </c>
      <c r="J48" s="3">
        <f t="shared" si="9"/>
        <v>2800</v>
      </c>
      <c r="K48">
        <f t="shared" si="0"/>
        <v>0.022440013376807944</v>
      </c>
      <c r="L48">
        <f t="shared" si="1"/>
        <v>172.9742786556308</v>
      </c>
      <c r="M48">
        <f t="shared" si="2"/>
        <v>2.370040046818828</v>
      </c>
      <c r="N48">
        <f t="shared" si="3"/>
        <v>67.22876440096981</v>
      </c>
      <c r="O48">
        <f t="shared" si="4"/>
        <v>0.15527999331159603</v>
      </c>
      <c r="P48">
        <f t="shared" si="5"/>
        <v>48.967003678622184</v>
      </c>
      <c r="Q48">
        <f t="shared" si="6"/>
        <v>0.40955998662319204</v>
      </c>
      <c r="R48">
        <f t="shared" si="7"/>
        <v>-40.17903636819664</v>
      </c>
    </row>
    <row r="49" spans="1:18" ht="12.75">
      <c r="A49" s="4">
        <v>954.545</v>
      </c>
      <c r="B49" s="4">
        <v>0.54</v>
      </c>
      <c r="C49" s="4">
        <v>-133.117</v>
      </c>
      <c r="D49" s="4">
        <v>2.886</v>
      </c>
      <c r="E49" s="4">
        <v>-74.633</v>
      </c>
      <c r="F49" s="4">
        <v>0.033</v>
      </c>
      <c r="G49" s="4">
        <v>-135.621</v>
      </c>
      <c r="H49" s="4">
        <v>0.737</v>
      </c>
      <c r="I49" s="4">
        <v>-103.198</v>
      </c>
      <c r="J49" s="3">
        <f t="shared" si="9"/>
        <v>2800</v>
      </c>
      <c r="K49">
        <f t="shared" si="0"/>
        <v>0.022440013376807944</v>
      </c>
      <c r="L49">
        <f t="shared" si="1"/>
        <v>172.9742786556308</v>
      </c>
      <c r="M49">
        <f t="shared" si="2"/>
        <v>2.370040046818828</v>
      </c>
      <c r="N49">
        <f t="shared" si="3"/>
        <v>67.22876440096981</v>
      </c>
      <c r="O49">
        <f t="shared" si="4"/>
        <v>0.15527999331159603</v>
      </c>
      <c r="P49">
        <f t="shared" si="5"/>
        <v>48.967003678622184</v>
      </c>
      <c r="Q49">
        <f t="shared" si="6"/>
        <v>0.40955998662319204</v>
      </c>
      <c r="R49">
        <f t="shared" si="7"/>
        <v>-40.17903636819664</v>
      </c>
    </row>
    <row r="50" spans="1:18" ht="12.75">
      <c r="A50" s="4">
        <v>966.507</v>
      </c>
      <c r="B50" s="4">
        <v>0.518</v>
      </c>
      <c r="C50" s="4">
        <v>-133.926</v>
      </c>
      <c r="D50" s="4">
        <v>2.957</v>
      </c>
      <c r="E50" s="4">
        <v>-77.749</v>
      </c>
      <c r="F50" s="4">
        <v>0.034</v>
      </c>
      <c r="G50" s="4">
        <v>-138.242</v>
      </c>
      <c r="H50" s="4">
        <v>0.728</v>
      </c>
      <c r="I50" s="4">
        <v>-104.432</v>
      </c>
      <c r="J50" s="3">
        <f t="shared" si="9"/>
        <v>2800</v>
      </c>
      <c r="K50">
        <f t="shared" si="0"/>
        <v>0.022440013376807944</v>
      </c>
      <c r="L50">
        <f t="shared" si="1"/>
        <v>172.9742786556308</v>
      </c>
      <c r="M50">
        <f t="shared" si="2"/>
        <v>2.370040046818828</v>
      </c>
      <c r="N50">
        <f t="shared" si="3"/>
        <v>67.22876440096981</v>
      </c>
      <c r="O50">
        <f t="shared" si="4"/>
        <v>0.15527999331159603</v>
      </c>
      <c r="P50">
        <f t="shared" si="5"/>
        <v>48.967003678622184</v>
      </c>
      <c r="Q50">
        <f t="shared" si="6"/>
        <v>0.40955998662319204</v>
      </c>
      <c r="R50">
        <f t="shared" si="7"/>
        <v>-40.17903636819664</v>
      </c>
    </row>
    <row r="51" spans="1:18" ht="12.75">
      <c r="A51" s="4">
        <v>978.469</v>
      </c>
      <c r="B51" s="4">
        <v>0.499</v>
      </c>
      <c r="C51" s="4">
        <v>-134.433</v>
      </c>
      <c r="D51" s="4">
        <v>3.024</v>
      </c>
      <c r="E51" s="4">
        <v>-80.872</v>
      </c>
      <c r="F51" s="4">
        <v>0.035</v>
      </c>
      <c r="G51" s="4">
        <v>-140.72</v>
      </c>
      <c r="H51" s="4">
        <v>0.718</v>
      </c>
      <c r="I51" s="4">
        <v>-105.575</v>
      </c>
      <c r="J51" s="3">
        <f t="shared" si="9"/>
        <v>2800</v>
      </c>
      <c r="K51">
        <f t="shared" si="0"/>
        <v>0.022440013376807944</v>
      </c>
      <c r="L51">
        <f t="shared" si="1"/>
        <v>172.9742786556308</v>
      </c>
      <c r="M51">
        <f t="shared" si="2"/>
        <v>2.370040046818828</v>
      </c>
      <c r="N51">
        <f t="shared" si="3"/>
        <v>67.22876440096981</v>
      </c>
      <c r="O51">
        <f t="shared" si="4"/>
        <v>0.15527999331159603</v>
      </c>
      <c r="P51">
        <f t="shared" si="5"/>
        <v>48.967003678622184</v>
      </c>
      <c r="Q51">
        <f t="shared" si="6"/>
        <v>0.40955998662319204</v>
      </c>
      <c r="R51">
        <f t="shared" si="7"/>
        <v>-40.17903636819664</v>
      </c>
    </row>
    <row r="52" spans="1:18" ht="12.75">
      <c r="A52" s="4">
        <v>990.431</v>
      </c>
      <c r="B52" s="4">
        <v>0.48</v>
      </c>
      <c r="C52" s="4">
        <v>-134.848</v>
      </c>
      <c r="D52" s="4">
        <v>3.086</v>
      </c>
      <c r="E52" s="4">
        <v>-83.953</v>
      </c>
      <c r="F52" s="4">
        <v>0.037</v>
      </c>
      <c r="G52" s="4">
        <v>-143.327</v>
      </c>
      <c r="H52" s="4">
        <v>0.709</v>
      </c>
      <c r="I52" s="4">
        <v>-106.879</v>
      </c>
      <c r="J52" s="3">
        <f t="shared" si="9"/>
        <v>2800</v>
      </c>
      <c r="K52">
        <f t="shared" si="0"/>
        <v>0.022440013376807944</v>
      </c>
      <c r="L52">
        <f t="shared" si="1"/>
        <v>172.9742786556308</v>
      </c>
      <c r="M52">
        <f t="shared" si="2"/>
        <v>2.370040046818828</v>
      </c>
      <c r="N52">
        <f t="shared" si="3"/>
        <v>67.22876440096981</v>
      </c>
      <c r="O52">
        <f t="shared" si="4"/>
        <v>0.15527999331159603</v>
      </c>
      <c r="P52">
        <f t="shared" si="5"/>
        <v>48.967003678622184</v>
      </c>
      <c r="Q52">
        <f t="shared" si="6"/>
        <v>0.40955998662319204</v>
      </c>
      <c r="R52">
        <f t="shared" si="7"/>
        <v>-40.17903636819664</v>
      </c>
    </row>
    <row r="53" spans="1:18" ht="12.75">
      <c r="A53" s="4">
        <v>1002.392</v>
      </c>
      <c r="B53" s="4">
        <v>0.462</v>
      </c>
      <c r="C53" s="4">
        <v>-134.971</v>
      </c>
      <c r="D53" s="4">
        <v>3.143</v>
      </c>
      <c r="E53" s="4">
        <v>-86.931</v>
      </c>
      <c r="F53" s="4">
        <v>0.038</v>
      </c>
      <c r="G53" s="4">
        <v>-146.026</v>
      </c>
      <c r="H53" s="4">
        <v>0.699</v>
      </c>
      <c r="I53" s="4">
        <v>-108.064</v>
      </c>
      <c r="J53" s="3">
        <f t="shared" si="9"/>
        <v>2800</v>
      </c>
      <c r="K53">
        <f t="shared" si="0"/>
        <v>0.022440013376807944</v>
      </c>
      <c r="L53">
        <f t="shared" si="1"/>
        <v>172.9742786556308</v>
      </c>
      <c r="M53">
        <f t="shared" si="2"/>
        <v>2.370040046818828</v>
      </c>
      <c r="N53">
        <f t="shared" si="3"/>
        <v>67.22876440096981</v>
      </c>
      <c r="O53">
        <f t="shared" si="4"/>
        <v>0.15527999331159603</v>
      </c>
      <c r="P53">
        <f t="shared" si="5"/>
        <v>48.967003678622184</v>
      </c>
      <c r="Q53">
        <f t="shared" si="6"/>
        <v>0.40955998662319204</v>
      </c>
      <c r="R53">
        <f t="shared" si="7"/>
        <v>-40.17903636819664</v>
      </c>
    </row>
    <row r="54" spans="1:18" ht="12.75">
      <c r="A54" s="4">
        <v>1014.354</v>
      </c>
      <c r="B54" s="4">
        <v>0.444</v>
      </c>
      <c r="C54" s="4">
        <v>-135.125</v>
      </c>
      <c r="D54" s="4">
        <v>3.198</v>
      </c>
      <c r="E54" s="4">
        <v>-89.921</v>
      </c>
      <c r="F54" s="4">
        <v>0.04</v>
      </c>
      <c r="G54" s="4">
        <v>-148.736</v>
      </c>
      <c r="H54" s="4">
        <v>0.69</v>
      </c>
      <c r="I54" s="4">
        <v>-109.208</v>
      </c>
      <c r="J54" s="3">
        <f t="shared" si="9"/>
        <v>2800</v>
      </c>
      <c r="K54">
        <f t="shared" si="0"/>
        <v>0.022440013376807944</v>
      </c>
      <c r="L54">
        <f t="shared" si="1"/>
        <v>172.9742786556308</v>
      </c>
      <c r="M54">
        <f t="shared" si="2"/>
        <v>2.370040046818828</v>
      </c>
      <c r="N54">
        <f t="shared" si="3"/>
        <v>67.22876440096981</v>
      </c>
      <c r="O54">
        <f t="shared" si="4"/>
        <v>0.15527999331159603</v>
      </c>
      <c r="P54">
        <f t="shared" si="5"/>
        <v>48.967003678622184</v>
      </c>
      <c r="Q54">
        <f t="shared" si="6"/>
        <v>0.40955998662319204</v>
      </c>
      <c r="R54">
        <f t="shared" si="7"/>
        <v>-40.17903636819664</v>
      </c>
    </row>
    <row r="55" spans="1:18" ht="12.75">
      <c r="A55" s="4">
        <v>1026.316</v>
      </c>
      <c r="B55" s="4">
        <v>0.43</v>
      </c>
      <c r="C55" s="4">
        <v>-135.003</v>
      </c>
      <c r="D55" s="4">
        <v>3.257</v>
      </c>
      <c r="E55" s="4">
        <v>-92.917</v>
      </c>
      <c r="F55" s="4">
        <v>0.041</v>
      </c>
      <c r="G55" s="4">
        <v>-150.956</v>
      </c>
      <c r="H55" s="4">
        <v>0.681</v>
      </c>
      <c r="I55" s="4">
        <v>-110.468</v>
      </c>
      <c r="J55" s="3">
        <f t="shared" si="9"/>
        <v>2800</v>
      </c>
      <c r="K55">
        <f t="shared" si="0"/>
        <v>0.022440013376807944</v>
      </c>
      <c r="L55">
        <f t="shared" si="1"/>
        <v>172.9742786556308</v>
      </c>
      <c r="M55">
        <f t="shared" si="2"/>
        <v>2.370040046818828</v>
      </c>
      <c r="N55">
        <f t="shared" si="3"/>
        <v>67.22876440096981</v>
      </c>
      <c r="O55">
        <f t="shared" si="4"/>
        <v>0.15527999331159603</v>
      </c>
      <c r="P55">
        <f t="shared" si="5"/>
        <v>48.967003678622184</v>
      </c>
      <c r="Q55">
        <f t="shared" si="6"/>
        <v>0.40955998662319204</v>
      </c>
      <c r="R55">
        <f t="shared" si="7"/>
        <v>-40.17903636819664</v>
      </c>
    </row>
    <row r="56" spans="1:18" ht="12.75">
      <c r="A56" s="4">
        <v>1038.278</v>
      </c>
      <c r="B56" s="4">
        <v>0.415</v>
      </c>
      <c r="C56" s="4">
        <v>-134.816</v>
      </c>
      <c r="D56" s="4">
        <v>3.303</v>
      </c>
      <c r="E56" s="4">
        <v>-95.828</v>
      </c>
      <c r="F56" s="4">
        <v>0.042</v>
      </c>
      <c r="G56" s="4">
        <v>-153.333</v>
      </c>
      <c r="H56" s="4">
        <v>0.671</v>
      </c>
      <c r="I56" s="4">
        <v>-111.658</v>
      </c>
      <c r="J56" s="3">
        <f t="shared" si="9"/>
        <v>2800</v>
      </c>
      <c r="K56">
        <f t="shared" si="0"/>
        <v>0.022440013376807944</v>
      </c>
      <c r="L56">
        <f t="shared" si="1"/>
        <v>172.9742786556308</v>
      </c>
      <c r="M56">
        <f t="shared" si="2"/>
        <v>2.370040046818828</v>
      </c>
      <c r="N56">
        <f t="shared" si="3"/>
        <v>67.22876440096981</v>
      </c>
      <c r="O56">
        <f t="shared" si="4"/>
        <v>0.15527999331159603</v>
      </c>
      <c r="P56">
        <f t="shared" si="5"/>
        <v>48.967003678622184</v>
      </c>
      <c r="Q56">
        <f t="shared" si="6"/>
        <v>0.40955998662319204</v>
      </c>
      <c r="R56">
        <f t="shared" si="7"/>
        <v>-40.17903636819664</v>
      </c>
    </row>
    <row r="57" spans="1:18" ht="12.75">
      <c r="A57" s="4">
        <v>1050.239</v>
      </c>
      <c r="B57" s="4">
        <v>0.402</v>
      </c>
      <c r="C57" s="4">
        <v>-134.359</v>
      </c>
      <c r="D57" s="4">
        <v>3.349</v>
      </c>
      <c r="E57" s="4">
        <v>-98.637</v>
      </c>
      <c r="F57" s="4">
        <v>0.044</v>
      </c>
      <c r="G57" s="4">
        <v>-155.724</v>
      </c>
      <c r="H57" s="4">
        <v>0.662</v>
      </c>
      <c r="I57" s="4">
        <v>-112.844</v>
      </c>
      <c r="J57" s="3">
        <f t="shared" si="9"/>
        <v>2800</v>
      </c>
      <c r="K57">
        <f t="shared" si="0"/>
        <v>0.022440013376807944</v>
      </c>
      <c r="L57">
        <f t="shared" si="1"/>
        <v>172.9742786556308</v>
      </c>
      <c r="M57">
        <f t="shared" si="2"/>
        <v>2.370040046818828</v>
      </c>
      <c r="N57">
        <f t="shared" si="3"/>
        <v>67.22876440096981</v>
      </c>
      <c r="O57">
        <f t="shared" si="4"/>
        <v>0.15527999331159603</v>
      </c>
      <c r="P57">
        <f t="shared" si="5"/>
        <v>48.967003678622184</v>
      </c>
      <c r="Q57">
        <f t="shared" si="6"/>
        <v>0.40955998662319204</v>
      </c>
      <c r="R57">
        <f t="shared" si="7"/>
        <v>-40.17903636819664</v>
      </c>
    </row>
    <row r="58" spans="1:18" ht="12.75">
      <c r="A58" s="4">
        <v>1062.201</v>
      </c>
      <c r="B58" s="4">
        <v>0.391</v>
      </c>
      <c r="C58" s="4">
        <v>-133.769</v>
      </c>
      <c r="D58" s="4">
        <v>3.394</v>
      </c>
      <c r="E58" s="4">
        <v>-101.419</v>
      </c>
      <c r="F58" s="4">
        <v>0.045</v>
      </c>
      <c r="G58" s="4">
        <v>-158.141</v>
      </c>
      <c r="H58" s="4">
        <v>0.652</v>
      </c>
      <c r="I58" s="4">
        <v>-114.133</v>
      </c>
      <c r="J58" s="3">
        <f t="shared" si="9"/>
        <v>2800</v>
      </c>
      <c r="K58">
        <f t="shared" si="0"/>
        <v>0.022440013376807944</v>
      </c>
      <c r="L58">
        <f t="shared" si="1"/>
        <v>172.9742786556308</v>
      </c>
      <c r="M58">
        <f t="shared" si="2"/>
        <v>2.370040046818828</v>
      </c>
      <c r="N58">
        <f t="shared" si="3"/>
        <v>67.22876440096981</v>
      </c>
      <c r="O58">
        <f t="shared" si="4"/>
        <v>0.15527999331159603</v>
      </c>
      <c r="P58">
        <f t="shared" si="5"/>
        <v>48.967003678622184</v>
      </c>
      <c r="Q58">
        <f t="shared" si="6"/>
        <v>0.40955998662319204</v>
      </c>
      <c r="R58">
        <f t="shared" si="7"/>
        <v>-40.17903636819664</v>
      </c>
    </row>
    <row r="59" spans="1:18" ht="12.75">
      <c r="A59" s="4">
        <v>1074.163</v>
      </c>
      <c r="B59" s="4">
        <v>0.38</v>
      </c>
      <c r="C59" s="4">
        <v>-133.178</v>
      </c>
      <c r="D59" s="4">
        <v>3.437</v>
      </c>
      <c r="E59" s="4">
        <v>-104.151</v>
      </c>
      <c r="F59" s="4">
        <v>0.046</v>
      </c>
      <c r="G59" s="4">
        <v>-160.434</v>
      </c>
      <c r="H59" s="4">
        <v>0.643</v>
      </c>
      <c r="I59" s="4">
        <v>-115.329</v>
      </c>
      <c r="J59" s="3">
        <f t="shared" si="9"/>
        <v>2800</v>
      </c>
      <c r="K59">
        <f t="shared" si="0"/>
        <v>0.022440013376807944</v>
      </c>
      <c r="L59">
        <f t="shared" si="1"/>
        <v>172.9742786556308</v>
      </c>
      <c r="M59">
        <f t="shared" si="2"/>
        <v>2.370040046818828</v>
      </c>
      <c r="N59">
        <f t="shared" si="3"/>
        <v>67.22876440096981</v>
      </c>
      <c r="O59">
        <f t="shared" si="4"/>
        <v>0.15527999331159603</v>
      </c>
      <c r="P59">
        <f t="shared" si="5"/>
        <v>48.967003678622184</v>
      </c>
      <c r="Q59">
        <f t="shared" si="6"/>
        <v>0.40955998662319204</v>
      </c>
      <c r="R59">
        <f t="shared" si="7"/>
        <v>-40.17903636819664</v>
      </c>
    </row>
    <row r="60" spans="1:18" ht="12.75">
      <c r="A60" s="4">
        <v>1086.124</v>
      </c>
      <c r="B60" s="4">
        <v>0.37</v>
      </c>
      <c r="C60" s="4">
        <v>-132.385</v>
      </c>
      <c r="D60" s="4">
        <v>3.473</v>
      </c>
      <c r="E60" s="4">
        <v>-106.881</v>
      </c>
      <c r="F60" s="4">
        <v>0.048</v>
      </c>
      <c r="G60" s="4">
        <v>-162.428</v>
      </c>
      <c r="H60" s="4">
        <v>0.632</v>
      </c>
      <c r="I60" s="4">
        <v>-116.606</v>
      </c>
      <c r="J60" s="3">
        <f t="shared" si="9"/>
        <v>2800</v>
      </c>
      <c r="K60">
        <f t="shared" si="0"/>
        <v>0.022440013376807944</v>
      </c>
      <c r="L60">
        <f t="shared" si="1"/>
        <v>172.9742786556308</v>
      </c>
      <c r="M60">
        <f t="shared" si="2"/>
        <v>2.370040046818828</v>
      </c>
      <c r="N60">
        <f t="shared" si="3"/>
        <v>67.22876440096981</v>
      </c>
      <c r="O60">
        <f t="shared" si="4"/>
        <v>0.15527999331159603</v>
      </c>
      <c r="P60">
        <f t="shared" si="5"/>
        <v>48.967003678622184</v>
      </c>
      <c r="Q60">
        <f t="shared" si="6"/>
        <v>0.40955998662319204</v>
      </c>
      <c r="R60">
        <f t="shared" si="7"/>
        <v>-40.17903636819664</v>
      </c>
    </row>
    <row r="61" spans="1:18" ht="12.75">
      <c r="A61" s="4">
        <v>1098.086</v>
      </c>
      <c r="B61" s="4">
        <v>0.363</v>
      </c>
      <c r="C61" s="4">
        <v>-131.569</v>
      </c>
      <c r="D61" s="4">
        <v>3.512</v>
      </c>
      <c r="E61" s="4">
        <v>-109.478</v>
      </c>
      <c r="F61" s="4">
        <v>0.049</v>
      </c>
      <c r="G61" s="4">
        <v>-164.727</v>
      </c>
      <c r="H61" s="4">
        <v>0.623</v>
      </c>
      <c r="I61" s="4">
        <v>-117.81</v>
      </c>
      <c r="J61" s="3">
        <f t="shared" si="9"/>
        <v>2800</v>
      </c>
      <c r="K61">
        <f t="shared" si="0"/>
        <v>0.022440013376807944</v>
      </c>
      <c r="L61">
        <f t="shared" si="1"/>
        <v>172.9742786556308</v>
      </c>
      <c r="M61">
        <f t="shared" si="2"/>
        <v>2.370040046818828</v>
      </c>
      <c r="N61">
        <f t="shared" si="3"/>
        <v>67.22876440096981</v>
      </c>
      <c r="O61">
        <f t="shared" si="4"/>
        <v>0.15527999331159603</v>
      </c>
      <c r="P61">
        <f t="shared" si="5"/>
        <v>48.967003678622184</v>
      </c>
      <c r="Q61">
        <f t="shared" si="6"/>
        <v>0.40955998662319204</v>
      </c>
      <c r="R61">
        <f t="shared" si="7"/>
        <v>-40.17903636819664</v>
      </c>
    </row>
    <row r="62" spans="1:18" ht="12.75">
      <c r="A62" s="4">
        <v>1110.048</v>
      </c>
      <c r="B62" s="4">
        <v>0.356</v>
      </c>
      <c r="C62" s="4">
        <v>-130.627</v>
      </c>
      <c r="D62" s="4">
        <v>3.546</v>
      </c>
      <c r="E62" s="4">
        <v>-112.054</v>
      </c>
      <c r="F62" s="4">
        <v>0.05</v>
      </c>
      <c r="G62" s="4">
        <v>-166.968</v>
      </c>
      <c r="H62" s="4">
        <v>0.613</v>
      </c>
      <c r="I62" s="4">
        <v>-118.931</v>
      </c>
      <c r="J62" s="3">
        <f t="shared" si="9"/>
        <v>2800</v>
      </c>
      <c r="K62">
        <f t="shared" si="0"/>
        <v>0.022440013376807944</v>
      </c>
      <c r="L62">
        <f t="shared" si="1"/>
        <v>172.9742786556308</v>
      </c>
      <c r="M62">
        <f t="shared" si="2"/>
        <v>2.370040046818828</v>
      </c>
      <c r="N62">
        <f t="shared" si="3"/>
        <v>67.22876440096981</v>
      </c>
      <c r="O62">
        <f t="shared" si="4"/>
        <v>0.15527999331159603</v>
      </c>
      <c r="P62">
        <f t="shared" si="5"/>
        <v>48.967003678622184</v>
      </c>
      <c r="Q62">
        <f t="shared" si="6"/>
        <v>0.40955998662319204</v>
      </c>
      <c r="R62">
        <f t="shared" si="7"/>
        <v>-40.17903636819664</v>
      </c>
    </row>
    <row r="63" spans="1:18" ht="12.75">
      <c r="A63" s="4">
        <v>1122.01</v>
      </c>
      <c r="B63" s="4">
        <v>0.351</v>
      </c>
      <c r="C63" s="4">
        <v>-129.878</v>
      </c>
      <c r="D63" s="4">
        <v>3.578</v>
      </c>
      <c r="E63" s="4">
        <v>-114.647</v>
      </c>
      <c r="F63" s="4">
        <v>0.052</v>
      </c>
      <c r="G63" s="4">
        <v>-169.163</v>
      </c>
      <c r="H63" s="4">
        <v>0.603</v>
      </c>
      <c r="I63" s="4">
        <v>-120.218</v>
      </c>
      <c r="J63" s="3">
        <f t="shared" si="9"/>
        <v>2800</v>
      </c>
      <c r="K63">
        <f t="shared" si="0"/>
        <v>0.022440013376807944</v>
      </c>
      <c r="L63">
        <f t="shared" si="1"/>
        <v>172.9742786556308</v>
      </c>
      <c r="M63">
        <f t="shared" si="2"/>
        <v>2.370040046818828</v>
      </c>
      <c r="N63">
        <f t="shared" si="3"/>
        <v>67.22876440096981</v>
      </c>
      <c r="O63">
        <f t="shared" si="4"/>
        <v>0.15527999331159603</v>
      </c>
      <c r="P63">
        <f t="shared" si="5"/>
        <v>48.967003678622184</v>
      </c>
      <c r="Q63">
        <f t="shared" si="6"/>
        <v>0.40955998662319204</v>
      </c>
      <c r="R63">
        <f t="shared" si="7"/>
        <v>-40.17903636819664</v>
      </c>
    </row>
    <row r="64" spans="1:18" ht="12.75">
      <c r="A64" s="4">
        <v>1133.971</v>
      </c>
      <c r="B64" s="4">
        <v>0.347</v>
      </c>
      <c r="C64" s="4">
        <v>-128.922</v>
      </c>
      <c r="D64" s="4">
        <v>3.607</v>
      </c>
      <c r="E64" s="4">
        <v>-117.15</v>
      </c>
      <c r="F64" s="4">
        <v>0.053</v>
      </c>
      <c r="G64" s="4">
        <v>-171.195</v>
      </c>
      <c r="H64" s="4">
        <v>0.593</v>
      </c>
      <c r="I64" s="4">
        <v>-121.433</v>
      </c>
      <c r="J64" s="3">
        <f t="shared" si="9"/>
        <v>2800</v>
      </c>
      <c r="K64">
        <f t="shared" si="0"/>
        <v>0.022440013376807944</v>
      </c>
      <c r="L64">
        <f t="shared" si="1"/>
        <v>172.9742786556308</v>
      </c>
      <c r="M64">
        <f t="shared" si="2"/>
        <v>2.370040046818828</v>
      </c>
      <c r="N64">
        <f t="shared" si="3"/>
        <v>67.22876440096981</v>
      </c>
      <c r="O64">
        <f t="shared" si="4"/>
        <v>0.15527999331159603</v>
      </c>
      <c r="P64">
        <f t="shared" si="5"/>
        <v>48.967003678622184</v>
      </c>
      <c r="Q64">
        <f t="shared" si="6"/>
        <v>0.40955998662319204</v>
      </c>
      <c r="R64">
        <f t="shared" si="7"/>
        <v>-40.17903636819664</v>
      </c>
    </row>
    <row r="65" spans="1:18" ht="12.75">
      <c r="A65" s="4">
        <v>1145.933</v>
      </c>
      <c r="B65" s="4">
        <v>0.344</v>
      </c>
      <c r="C65" s="4">
        <v>-128.032</v>
      </c>
      <c r="D65" s="4">
        <v>3.633</v>
      </c>
      <c r="E65" s="4">
        <v>-119.635</v>
      </c>
      <c r="F65" s="4">
        <v>0.054</v>
      </c>
      <c r="G65" s="4">
        <v>-173.128</v>
      </c>
      <c r="H65" s="4">
        <v>0.582</v>
      </c>
      <c r="I65" s="4">
        <v>-122.7</v>
      </c>
      <c r="J65" s="3">
        <f t="shared" si="9"/>
        <v>2800</v>
      </c>
      <c r="K65">
        <f t="shared" si="0"/>
        <v>0.022440013376807944</v>
      </c>
      <c r="L65">
        <f t="shared" si="1"/>
        <v>172.9742786556308</v>
      </c>
      <c r="M65">
        <f t="shared" si="2"/>
        <v>2.370040046818828</v>
      </c>
      <c r="N65">
        <f t="shared" si="3"/>
        <v>67.22876440096981</v>
      </c>
      <c r="O65">
        <f t="shared" si="4"/>
        <v>0.15527999331159603</v>
      </c>
      <c r="P65">
        <f t="shared" si="5"/>
        <v>48.967003678622184</v>
      </c>
      <c r="Q65">
        <f t="shared" si="6"/>
        <v>0.40955998662319204</v>
      </c>
      <c r="R65">
        <f t="shared" si="7"/>
        <v>-40.17903636819664</v>
      </c>
    </row>
    <row r="66" spans="1:18" ht="12.75">
      <c r="A66" s="4">
        <v>1157.895</v>
      </c>
      <c r="B66" s="4">
        <v>0.34</v>
      </c>
      <c r="C66" s="4">
        <v>-127.4</v>
      </c>
      <c r="D66" s="4">
        <v>3.658</v>
      </c>
      <c r="E66" s="4">
        <v>-122.087</v>
      </c>
      <c r="F66" s="4">
        <v>0.056</v>
      </c>
      <c r="G66" s="4">
        <v>-175.262</v>
      </c>
      <c r="H66" s="4">
        <v>0.572</v>
      </c>
      <c r="I66" s="4">
        <v>-124.021</v>
      </c>
      <c r="J66" s="3">
        <f t="shared" si="9"/>
        <v>2800</v>
      </c>
      <c r="K66">
        <f t="shared" si="0"/>
        <v>0.022440013376807944</v>
      </c>
      <c r="L66">
        <f t="shared" si="1"/>
        <v>172.9742786556308</v>
      </c>
      <c r="M66">
        <f t="shared" si="2"/>
        <v>2.370040046818828</v>
      </c>
      <c r="N66">
        <f t="shared" si="3"/>
        <v>67.22876440096981</v>
      </c>
      <c r="O66">
        <f t="shared" si="4"/>
        <v>0.15527999331159603</v>
      </c>
      <c r="P66">
        <f t="shared" si="5"/>
        <v>48.967003678622184</v>
      </c>
      <c r="Q66">
        <f t="shared" si="6"/>
        <v>0.40955998662319204</v>
      </c>
      <c r="R66">
        <f t="shared" si="7"/>
        <v>-40.17903636819664</v>
      </c>
    </row>
    <row r="67" spans="1:18" ht="12.75">
      <c r="A67" s="4">
        <v>1169.856</v>
      </c>
      <c r="B67" s="4">
        <v>0.338</v>
      </c>
      <c r="C67" s="4">
        <v>-126.594</v>
      </c>
      <c r="D67" s="4">
        <v>3.681</v>
      </c>
      <c r="E67" s="4">
        <v>-124.471</v>
      </c>
      <c r="F67" s="4">
        <v>0.057</v>
      </c>
      <c r="G67" s="4">
        <v>-177.229</v>
      </c>
      <c r="H67" s="4">
        <v>0.561</v>
      </c>
      <c r="I67" s="4">
        <v>-125.18</v>
      </c>
      <c r="J67" s="3">
        <f t="shared" si="9"/>
        <v>2800</v>
      </c>
      <c r="K67">
        <f t="shared" si="0"/>
        <v>0.022440013376807944</v>
      </c>
      <c r="L67">
        <f t="shared" si="1"/>
        <v>172.9742786556308</v>
      </c>
      <c r="M67">
        <f t="shared" si="2"/>
        <v>2.370040046818828</v>
      </c>
      <c r="N67">
        <f t="shared" si="3"/>
        <v>67.22876440096981</v>
      </c>
      <c r="O67">
        <f t="shared" si="4"/>
        <v>0.15527999331159603</v>
      </c>
      <c r="P67">
        <f t="shared" si="5"/>
        <v>48.967003678622184</v>
      </c>
      <c r="Q67">
        <f t="shared" si="6"/>
        <v>0.40955998662319204</v>
      </c>
      <c r="R67">
        <f t="shared" si="7"/>
        <v>-40.17903636819664</v>
      </c>
    </row>
    <row r="68" spans="1:18" ht="12.75">
      <c r="A68" s="4">
        <v>1181.818</v>
      </c>
      <c r="B68" s="4">
        <v>0.336</v>
      </c>
      <c r="C68" s="4">
        <v>-126.039</v>
      </c>
      <c r="D68" s="4">
        <v>3.703</v>
      </c>
      <c r="E68" s="4">
        <v>-126.865</v>
      </c>
      <c r="F68" s="4">
        <v>0.058</v>
      </c>
      <c r="G68" s="4">
        <v>-179.189</v>
      </c>
      <c r="H68" s="4">
        <v>0.55</v>
      </c>
      <c r="I68" s="4">
        <v>-126.487</v>
      </c>
      <c r="J68" s="3">
        <f t="shared" si="9"/>
        <v>2800</v>
      </c>
      <c r="K68">
        <f t="shared" si="0"/>
        <v>0.022440013376807944</v>
      </c>
      <c r="L68">
        <f t="shared" si="1"/>
        <v>172.9742786556308</v>
      </c>
      <c r="M68">
        <f t="shared" si="2"/>
        <v>2.370040046818828</v>
      </c>
      <c r="N68">
        <f t="shared" si="3"/>
        <v>67.22876440096981</v>
      </c>
      <c r="O68">
        <f t="shared" si="4"/>
        <v>0.15527999331159603</v>
      </c>
      <c r="P68">
        <f t="shared" si="5"/>
        <v>48.967003678622184</v>
      </c>
      <c r="Q68">
        <f t="shared" si="6"/>
        <v>0.40955998662319204</v>
      </c>
      <c r="R68">
        <f t="shared" si="7"/>
        <v>-40.17903636819664</v>
      </c>
    </row>
    <row r="69" spans="1:18" ht="12.75">
      <c r="A69" s="4">
        <v>1193.78</v>
      </c>
      <c r="B69" s="4">
        <v>0.336</v>
      </c>
      <c r="C69" s="4">
        <v>-125.342</v>
      </c>
      <c r="D69" s="4">
        <v>3.724</v>
      </c>
      <c r="E69" s="4">
        <v>-129.161</v>
      </c>
      <c r="F69" s="4">
        <v>0.059</v>
      </c>
      <c r="G69" s="4">
        <v>178.935</v>
      </c>
      <c r="H69" s="4">
        <v>0.539</v>
      </c>
      <c r="I69" s="4">
        <v>-127.696</v>
      </c>
      <c r="J69" s="3">
        <f t="shared" si="9"/>
        <v>2800</v>
      </c>
      <c r="K69">
        <f t="shared" si="0"/>
        <v>0.022440013376807944</v>
      </c>
      <c r="L69">
        <f t="shared" si="1"/>
        <v>172.9742786556308</v>
      </c>
      <c r="M69">
        <f t="shared" si="2"/>
        <v>2.370040046818828</v>
      </c>
      <c r="N69">
        <f t="shared" si="3"/>
        <v>67.22876440096981</v>
      </c>
      <c r="O69">
        <f t="shared" si="4"/>
        <v>0.15527999331159603</v>
      </c>
      <c r="P69">
        <f t="shared" si="5"/>
        <v>48.967003678622184</v>
      </c>
      <c r="Q69">
        <f t="shared" si="6"/>
        <v>0.40955998662319204</v>
      </c>
      <c r="R69">
        <f t="shared" si="7"/>
        <v>-40.17903636819664</v>
      </c>
    </row>
    <row r="70" spans="1:18" ht="12.75">
      <c r="A70" s="4">
        <v>1205.742</v>
      </c>
      <c r="B70" s="4">
        <v>0.336</v>
      </c>
      <c r="C70" s="4">
        <v>-124.958</v>
      </c>
      <c r="D70" s="4">
        <v>3.746</v>
      </c>
      <c r="E70" s="4">
        <v>-131.468</v>
      </c>
      <c r="F70" s="4">
        <v>0.061</v>
      </c>
      <c r="G70" s="4">
        <v>177.092</v>
      </c>
      <c r="H70" s="4">
        <v>0.528</v>
      </c>
      <c r="I70" s="4">
        <v>-129.075</v>
      </c>
      <c r="J70" s="3">
        <f t="shared" si="9"/>
        <v>2800</v>
      </c>
      <c r="K70">
        <f t="shared" si="0"/>
        <v>0.022440013376807944</v>
      </c>
      <c r="L70">
        <f t="shared" si="1"/>
        <v>172.9742786556308</v>
      </c>
      <c r="M70">
        <f t="shared" si="2"/>
        <v>2.370040046818828</v>
      </c>
      <c r="N70">
        <f t="shared" si="3"/>
        <v>67.22876440096981</v>
      </c>
      <c r="O70">
        <f t="shared" si="4"/>
        <v>0.15527999331159603</v>
      </c>
      <c r="P70">
        <f t="shared" si="5"/>
        <v>48.967003678622184</v>
      </c>
      <c r="Q70">
        <f t="shared" si="6"/>
        <v>0.40955998662319204</v>
      </c>
      <c r="R70">
        <f t="shared" si="7"/>
        <v>-40.17903636819664</v>
      </c>
    </row>
    <row r="71" spans="1:18" ht="12.75">
      <c r="A71" s="4">
        <v>1217.703</v>
      </c>
      <c r="B71" s="4">
        <v>0.336</v>
      </c>
      <c r="C71" s="4">
        <v>-124.447</v>
      </c>
      <c r="D71" s="4">
        <v>3.767</v>
      </c>
      <c r="E71" s="4">
        <v>-133.659</v>
      </c>
      <c r="F71" s="4">
        <v>0.062</v>
      </c>
      <c r="G71" s="4">
        <v>175.232</v>
      </c>
      <c r="H71" s="4">
        <v>0.519</v>
      </c>
      <c r="I71" s="4">
        <v>-130.256</v>
      </c>
      <c r="J71" s="3">
        <f t="shared" si="9"/>
        <v>2800</v>
      </c>
      <c r="K71">
        <f t="shared" si="0"/>
        <v>0.022440013376807944</v>
      </c>
      <c r="L71">
        <f t="shared" si="1"/>
        <v>172.9742786556308</v>
      </c>
      <c r="M71">
        <f t="shared" si="2"/>
        <v>2.370040046818828</v>
      </c>
      <c r="N71">
        <f t="shared" si="3"/>
        <v>67.22876440096981</v>
      </c>
      <c r="O71">
        <f t="shared" si="4"/>
        <v>0.15527999331159603</v>
      </c>
      <c r="P71">
        <f t="shared" si="5"/>
        <v>48.967003678622184</v>
      </c>
      <c r="Q71">
        <f t="shared" si="6"/>
        <v>0.40955998662319204</v>
      </c>
      <c r="R71">
        <f t="shared" si="7"/>
        <v>-40.17903636819664</v>
      </c>
    </row>
    <row r="72" spans="1:18" ht="12.75">
      <c r="A72" s="4">
        <v>1229.665</v>
      </c>
      <c r="B72" s="4">
        <v>0.336</v>
      </c>
      <c r="C72" s="4">
        <v>-124.179</v>
      </c>
      <c r="D72" s="4">
        <v>3.782</v>
      </c>
      <c r="E72" s="4">
        <v>-135.851</v>
      </c>
      <c r="F72" s="4">
        <v>0.063</v>
      </c>
      <c r="G72" s="4">
        <v>173.42</v>
      </c>
      <c r="H72" s="4">
        <v>0.508</v>
      </c>
      <c r="I72" s="4">
        <v>-131.481</v>
      </c>
      <c r="J72" s="3">
        <f t="shared" si="9"/>
        <v>2800</v>
      </c>
      <c r="K72">
        <f t="shared" si="0"/>
        <v>0.022440013376807944</v>
      </c>
      <c r="L72">
        <f t="shared" si="1"/>
        <v>172.9742786556308</v>
      </c>
      <c r="M72">
        <f t="shared" si="2"/>
        <v>2.370040046818828</v>
      </c>
      <c r="N72">
        <f t="shared" si="3"/>
        <v>67.22876440096981</v>
      </c>
      <c r="O72">
        <f t="shared" si="4"/>
        <v>0.15527999331159603</v>
      </c>
      <c r="P72">
        <f t="shared" si="5"/>
        <v>48.967003678622184</v>
      </c>
      <c r="Q72">
        <f t="shared" si="6"/>
        <v>0.40955998662319204</v>
      </c>
      <c r="R72">
        <f t="shared" si="7"/>
        <v>-40.17903636819664</v>
      </c>
    </row>
    <row r="73" spans="1:18" ht="12.75">
      <c r="A73" s="4">
        <v>1241.627</v>
      </c>
      <c r="B73" s="4">
        <v>0.337</v>
      </c>
      <c r="C73" s="4">
        <v>-123.86</v>
      </c>
      <c r="D73" s="4">
        <v>3.796</v>
      </c>
      <c r="E73" s="4">
        <v>-138.011</v>
      </c>
      <c r="F73" s="4">
        <v>0.064</v>
      </c>
      <c r="G73" s="4">
        <v>171.603</v>
      </c>
      <c r="H73" s="4">
        <v>0.497</v>
      </c>
      <c r="I73" s="4">
        <v>-132.855</v>
      </c>
      <c r="J73" s="3">
        <f t="shared" si="9"/>
        <v>2800</v>
      </c>
      <c r="K73">
        <f t="shared" si="0"/>
        <v>0.022440013376807944</v>
      </c>
      <c r="L73">
        <f t="shared" si="1"/>
        <v>172.9742786556308</v>
      </c>
      <c r="M73">
        <f t="shared" si="2"/>
        <v>2.370040046818828</v>
      </c>
      <c r="N73">
        <f t="shared" si="3"/>
        <v>67.22876440096981</v>
      </c>
      <c r="O73">
        <f t="shared" si="4"/>
        <v>0.15527999331159603</v>
      </c>
      <c r="P73">
        <f t="shared" si="5"/>
        <v>48.967003678622184</v>
      </c>
      <c r="Q73">
        <f t="shared" si="6"/>
        <v>0.40955998662319204</v>
      </c>
      <c r="R73">
        <f t="shared" si="7"/>
        <v>-40.17903636819664</v>
      </c>
    </row>
    <row r="74" spans="1:18" ht="12.75">
      <c r="A74" s="4">
        <v>1253.589</v>
      </c>
      <c r="B74" s="4">
        <v>0.338</v>
      </c>
      <c r="C74" s="4">
        <v>-123.784</v>
      </c>
      <c r="D74" s="4">
        <v>3.81</v>
      </c>
      <c r="E74" s="4">
        <v>-140.122</v>
      </c>
      <c r="F74" s="4">
        <v>0.066</v>
      </c>
      <c r="G74" s="4">
        <v>169.844</v>
      </c>
      <c r="H74" s="4">
        <v>0.485</v>
      </c>
      <c r="I74" s="4">
        <v>-134.12</v>
      </c>
      <c r="J74" s="3">
        <f t="shared" si="9"/>
        <v>2800</v>
      </c>
      <c r="K74">
        <f t="shared" si="0"/>
        <v>0.022440013376807944</v>
      </c>
      <c r="L74">
        <f t="shared" si="1"/>
        <v>172.9742786556308</v>
      </c>
      <c r="M74">
        <f t="shared" si="2"/>
        <v>2.370040046818828</v>
      </c>
      <c r="N74">
        <f t="shared" si="3"/>
        <v>67.22876440096981</v>
      </c>
      <c r="O74">
        <f t="shared" si="4"/>
        <v>0.15527999331159603</v>
      </c>
      <c r="P74">
        <f t="shared" si="5"/>
        <v>48.967003678622184</v>
      </c>
      <c r="Q74">
        <f t="shared" si="6"/>
        <v>0.40955998662319204</v>
      </c>
      <c r="R74">
        <f t="shared" si="7"/>
        <v>-40.17903636819664</v>
      </c>
    </row>
    <row r="75" spans="1:18" ht="12.75">
      <c r="A75" s="4">
        <v>1265.55</v>
      </c>
      <c r="B75" s="4">
        <v>0.34</v>
      </c>
      <c r="C75" s="4">
        <v>-123.599</v>
      </c>
      <c r="D75" s="4">
        <v>3.825</v>
      </c>
      <c r="E75" s="4">
        <v>-142.242</v>
      </c>
      <c r="F75" s="4">
        <v>0.067</v>
      </c>
      <c r="G75" s="4">
        <v>168.316</v>
      </c>
      <c r="H75" s="4">
        <v>0.474</v>
      </c>
      <c r="I75" s="4">
        <v>-135.456</v>
      </c>
      <c r="J75" s="3">
        <f t="shared" si="9"/>
        <v>2800</v>
      </c>
      <c r="K75">
        <f t="shared" si="0"/>
        <v>0.022440013376807944</v>
      </c>
      <c r="L75">
        <f t="shared" si="1"/>
        <v>172.9742786556308</v>
      </c>
      <c r="M75">
        <f t="shared" si="2"/>
        <v>2.370040046818828</v>
      </c>
      <c r="N75">
        <f t="shared" si="3"/>
        <v>67.22876440096981</v>
      </c>
      <c r="O75">
        <f t="shared" si="4"/>
        <v>0.15527999331159603</v>
      </c>
      <c r="P75">
        <f t="shared" si="5"/>
        <v>48.967003678622184</v>
      </c>
      <c r="Q75">
        <f t="shared" si="6"/>
        <v>0.40955998662319204</v>
      </c>
      <c r="R75">
        <f t="shared" si="7"/>
        <v>-40.17903636819664</v>
      </c>
    </row>
    <row r="76" spans="1:18" ht="12.75">
      <c r="A76" s="4">
        <v>1277.512</v>
      </c>
      <c r="B76" s="4">
        <v>0.341</v>
      </c>
      <c r="C76" s="4">
        <v>-123.745</v>
      </c>
      <c r="D76" s="4">
        <v>3.835</v>
      </c>
      <c r="E76" s="4">
        <v>-144.284</v>
      </c>
      <c r="F76" s="4">
        <v>0.068</v>
      </c>
      <c r="G76" s="4">
        <v>166.591</v>
      </c>
      <c r="H76" s="4">
        <v>0.462</v>
      </c>
      <c r="I76" s="4">
        <v>-136.674</v>
      </c>
      <c r="J76" s="3">
        <f t="shared" si="9"/>
        <v>2800</v>
      </c>
      <c r="K76">
        <f aca="true" t="shared" si="10" ref="K76:K139">INDEX($A$10:$I$412,MATCH($J76,$A$10:$A$412,1),2)+($J76-INDEX($A$10:$I$412,MATCH($J76,$A$10:$A$412,1),1))*(INDEX($A$10:$I$412,MATCH($J76,$A$10:$A$412,1)+1,2)-INDEX($A$10:$I$412,MATCH($J76,$A$10:$A$412,1),2))/(INDEX($A$10:$I$412,MATCH($J76,$A$10:$A$412,1)+1,1)-INDEX($A$10:$I$412,MATCH($J76,$A$10:$A$412,1),1))</f>
        <v>0.022440013376807944</v>
      </c>
      <c r="L76">
        <f aca="true" t="shared" si="11" ref="L76:L139">INDEX($A$10:$I$412,MATCH($J76,$A$10:$A$412,1),3)+($J76-INDEX($A$10:$I$412,MATCH($J76,$A$10:$A$412,1),1))*(INDEX($A$10:$I$412,MATCH($J76,$A$10:$A$412,1)+1,3)-INDEX($A$10:$I$412,MATCH($J76,$A$10:$A$412,1),3))/(INDEX($A$10:$I$412,MATCH($J76,$A$10:$A$412,1)+1,1)-INDEX($A$10:$I$412,MATCH($J76,$A$10:$A$412,1),1))</f>
        <v>172.9742786556308</v>
      </c>
      <c r="M76">
        <f aca="true" t="shared" si="12" ref="M76:M139">INDEX($A$10:$I$412,MATCH($J76,$A$10:$A$412,1),4)+($J76-INDEX($A$10:$I$412,MATCH($J76,$A$10:$A$412,1),1))*(INDEX($A$10:$I$412,MATCH($J76,$A$10:$A$412,1)+1,4)-INDEX($A$10:$I$412,MATCH($J76,$A$10:$A$412,1),4))/(INDEX($A$10:$I$412,MATCH($J76,$A$10:$A$412,1)+1,1)-INDEX($A$10:$I$412,MATCH($J76,$A$10:$A$412,1),1))</f>
        <v>2.370040046818828</v>
      </c>
      <c r="N76">
        <f aca="true" t="shared" si="13" ref="N76:N139">INDEX($A$10:$I$412,MATCH($J76,$A$10:$A$412,1),5)+($J76-INDEX($A$10:$I$412,MATCH($J76,$A$10:$A$412,1),1))*(INDEX($A$10:$I$412,MATCH($J76,$A$10:$A$412,1)+1,5)-INDEX($A$10:$I$412,MATCH($J76,$A$10:$A$412,1),5))/(INDEX($A$10:$I$412,MATCH($J76,$A$10:$A$412,1)+1,1)-INDEX($A$10:$I$412,MATCH($J76,$A$10:$A$412,1),1))</f>
        <v>67.22876440096981</v>
      </c>
      <c r="O76">
        <f aca="true" t="shared" si="14" ref="O76:O139">INDEX($A$10:$I$412,MATCH($J76,$A$10:$A$412,1),6)+($J76-INDEX($A$10:$I$412,MATCH($J76,$A$10:$A$412,1),1))*(INDEX($A$10:$I$412,MATCH($J76,$A$10:$A$412,1)+1,6)-INDEX($A$10:$I$412,MATCH($J76,$A$10:$A$412,1),6))/(INDEX($A$10:$I$412,MATCH($J76,$A$10:$A$412,1)+1,1)-INDEX($A$10:$I$412,MATCH($J76,$A$10:$A$412,1),1))</f>
        <v>0.15527999331159603</v>
      </c>
      <c r="P76">
        <f aca="true" t="shared" si="15" ref="P76:P139">INDEX($A$10:$I$412,MATCH($J76,$A$10:$A$412,1),7)+($J76-INDEX($A$10:$I$412,MATCH($J76,$A$10:$A$412,1),1))*(INDEX($A$10:$I$412,MATCH($J76,$A$10:$A$412,1)+1,7)-INDEX($A$10:$I$412,MATCH($J76,$A$10:$A$412,1),7))/(INDEX($A$10:$I$412,MATCH($J76,$A$10:$A$412,1)+1,1)-INDEX($A$10:$I$412,MATCH($J76,$A$10:$A$412,1),1))</f>
        <v>48.967003678622184</v>
      </c>
      <c r="Q76">
        <f aca="true" t="shared" si="16" ref="Q76:Q139">INDEX($A$10:$I$412,MATCH($J76,$A$10:$A$412,1),8)+($J76-INDEX($A$10:$I$412,MATCH($J76,$A$10:$A$412,1),1))*(INDEX($A$10:$I$412,MATCH($J76,$A$10:$A$412,1)+1,8)-INDEX($A$10:$I$412,MATCH($J76,$A$10:$A$412,1),8))/(INDEX($A$10:$I$412,MATCH($J76,$A$10:$A$412,1)+1,1)-INDEX($A$10:$I$412,MATCH($J76,$A$10:$A$412,1),1))</f>
        <v>0.40955998662319204</v>
      </c>
      <c r="R76">
        <f aca="true" t="shared" si="17" ref="R76:R139">INDEX($A$10:$I$412,MATCH($J76,$A$10:$A$412,1),9)+($J76-INDEX($A$10:$I$412,MATCH($J76,$A$10:$A$412,1),1))*(INDEX($A$10:$I$412,MATCH($J76,$A$10:$A$412,1)+1,9)-INDEX($A$10:$I$412,MATCH($J76,$A$10:$A$412,1),9))/(INDEX($A$10:$I$412,MATCH($J76,$A$10:$A$412,1)+1,1)-INDEX($A$10:$I$412,MATCH($J76,$A$10:$A$412,1),1))</f>
        <v>-40.17903636819664</v>
      </c>
    </row>
    <row r="77" spans="1:18" ht="12.75">
      <c r="A77" s="4">
        <v>1289.474</v>
      </c>
      <c r="B77" s="4">
        <v>0.344</v>
      </c>
      <c r="C77" s="4">
        <v>-123.834</v>
      </c>
      <c r="D77" s="4">
        <v>3.846</v>
      </c>
      <c r="E77" s="4">
        <v>-146.316</v>
      </c>
      <c r="F77" s="4">
        <v>0.069</v>
      </c>
      <c r="G77" s="4">
        <v>164.906</v>
      </c>
      <c r="H77" s="4">
        <v>0.45</v>
      </c>
      <c r="I77" s="4">
        <v>-138.032</v>
      </c>
      <c r="J77" s="3">
        <f t="shared" si="9"/>
        <v>2800</v>
      </c>
      <c r="K77">
        <f t="shared" si="10"/>
        <v>0.022440013376807944</v>
      </c>
      <c r="L77">
        <f t="shared" si="11"/>
        <v>172.9742786556308</v>
      </c>
      <c r="M77">
        <f t="shared" si="12"/>
        <v>2.370040046818828</v>
      </c>
      <c r="N77">
        <f t="shared" si="13"/>
        <v>67.22876440096981</v>
      </c>
      <c r="O77">
        <f t="shared" si="14"/>
        <v>0.15527999331159603</v>
      </c>
      <c r="P77">
        <f t="shared" si="15"/>
        <v>48.967003678622184</v>
      </c>
      <c r="Q77">
        <f t="shared" si="16"/>
        <v>0.40955998662319204</v>
      </c>
      <c r="R77">
        <f t="shared" si="17"/>
        <v>-40.17903636819664</v>
      </c>
    </row>
    <row r="78" spans="1:18" ht="12.75">
      <c r="A78" s="4">
        <v>1301.435</v>
      </c>
      <c r="B78" s="4">
        <v>0.346</v>
      </c>
      <c r="C78" s="4">
        <v>-124.063</v>
      </c>
      <c r="D78" s="4">
        <v>3.858</v>
      </c>
      <c r="E78" s="4">
        <v>-148.356</v>
      </c>
      <c r="F78" s="4">
        <v>0.071</v>
      </c>
      <c r="G78" s="4">
        <v>163.238</v>
      </c>
      <c r="H78" s="4">
        <v>0.439</v>
      </c>
      <c r="I78" s="4">
        <v>-139.276</v>
      </c>
      <c r="J78" s="3">
        <f t="shared" si="9"/>
        <v>2800</v>
      </c>
      <c r="K78">
        <f t="shared" si="10"/>
        <v>0.022440013376807944</v>
      </c>
      <c r="L78">
        <f t="shared" si="11"/>
        <v>172.9742786556308</v>
      </c>
      <c r="M78">
        <f t="shared" si="12"/>
        <v>2.370040046818828</v>
      </c>
      <c r="N78">
        <f t="shared" si="13"/>
        <v>67.22876440096981</v>
      </c>
      <c r="O78">
        <f t="shared" si="14"/>
        <v>0.15527999331159603</v>
      </c>
      <c r="P78">
        <f t="shared" si="15"/>
        <v>48.967003678622184</v>
      </c>
      <c r="Q78">
        <f t="shared" si="16"/>
        <v>0.40955998662319204</v>
      </c>
      <c r="R78">
        <f t="shared" si="17"/>
        <v>-40.17903636819664</v>
      </c>
    </row>
    <row r="79" spans="1:18" ht="12.75">
      <c r="A79" s="4">
        <v>1313.397</v>
      </c>
      <c r="B79" s="4">
        <v>0.348</v>
      </c>
      <c r="C79" s="4">
        <v>-124.576</v>
      </c>
      <c r="D79" s="4">
        <v>3.873</v>
      </c>
      <c r="E79" s="4">
        <v>-150.392</v>
      </c>
      <c r="F79" s="4">
        <v>0.072</v>
      </c>
      <c r="G79" s="4">
        <v>161.56</v>
      </c>
      <c r="H79" s="4">
        <v>0.428</v>
      </c>
      <c r="I79" s="4">
        <v>-140.527</v>
      </c>
      <c r="J79" s="3">
        <f t="shared" si="9"/>
        <v>2800</v>
      </c>
      <c r="K79">
        <f t="shared" si="10"/>
        <v>0.022440013376807944</v>
      </c>
      <c r="L79">
        <f t="shared" si="11"/>
        <v>172.9742786556308</v>
      </c>
      <c r="M79">
        <f t="shared" si="12"/>
        <v>2.370040046818828</v>
      </c>
      <c r="N79">
        <f t="shared" si="13"/>
        <v>67.22876440096981</v>
      </c>
      <c r="O79">
        <f t="shared" si="14"/>
        <v>0.15527999331159603</v>
      </c>
      <c r="P79">
        <f t="shared" si="15"/>
        <v>48.967003678622184</v>
      </c>
      <c r="Q79">
        <f t="shared" si="16"/>
        <v>0.40955998662319204</v>
      </c>
      <c r="R79">
        <f t="shared" si="17"/>
        <v>-40.17903636819664</v>
      </c>
    </row>
    <row r="80" spans="1:18" ht="12.75">
      <c r="A80" s="4">
        <v>1325.359</v>
      </c>
      <c r="B80" s="4">
        <v>0.349</v>
      </c>
      <c r="C80" s="4">
        <v>-124.928</v>
      </c>
      <c r="D80" s="4">
        <v>3.884</v>
      </c>
      <c r="E80" s="4">
        <v>-152.422</v>
      </c>
      <c r="F80" s="4">
        <v>0.073</v>
      </c>
      <c r="G80" s="4">
        <v>159.802</v>
      </c>
      <c r="H80" s="4">
        <v>0.417</v>
      </c>
      <c r="I80" s="4">
        <v>-141.952</v>
      </c>
      <c r="J80" s="3">
        <f t="shared" si="9"/>
        <v>2800</v>
      </c>
      <c r="K80">
        <f t="shared" si="10"/>
        <v>0.022440013376807944</v>
      </c>
      <c r="L80">
        <f t="shared" si="11"/>
        <v>172.9742786556308</v>
      </c>
      <c r="M80">
        <f t="shared" si="12"/>
        <v>2.370040046818828</v>
      </c>
      <c r="N80">
        <f t="shared" si="13"/>
        <v>67.22876440096981</v>
      </c>
      <c r="O80">
        <f t="shared" si="14"/>
        <v>0.15527999331159603</v>
      </c>
      <c r="P80">
        <f t="shared" si="15"/>
        <v>48.967003678622184</v>
      </c>
      <c r="Q80">
        <f t="shared" si="16"/>
        <v>0.40955998662319204</v>
      </c>
      <c r="R80">
        <f t="shared" si="17"/>
        <v>-40.17903636819664</v>
      </c>
    </row>
    <row r="81" spans="1:18" ht="12.75">
      <c r="A81" s="4">
        <v>1337.321</v>
      </c>
      <c r="B81" s="4">
        <v>0.351</v>
      </c>
      <c r="C81" s="4">
        <v>-125.563</v>
      </c>
      <c r="D81" s="4">
        <v>3.892</v>
      </c>
      <c r="E81" s="4">
        <v>-154.384</v>
      </c>
      <c r="F81" s="4">
        <v>0.074</v>
      </c>
      <c r="G81" s="4">
        <v>158.332</v>
      </c>
      <c r="H81" s="4">
        <v>0.405</v>
      </c>
      <c r="I81" s="4">
        <v>-143.287</v>
      </c>
      <c r="J81" s="3">
        <f t="shared" si="9"/>
        <v>2800</v>
      </c>
      <c r="K81">
        <f t="shared" si="10"/>
        <v>0.022440013376807944</v>
      </c>
      <c r="L81">
        <f t="shared" si="11"/>
        <v>172.9742786556308</v>
      </c>
      <c r="M81">
        <f t="shared" si="12"/>
        <v>2.370040046818828</v>
      </c>
      <c r="N81">
        <f t="shared" si="13"/>
        <v>67.22876440096981</v>
      </c>
      <c r="O81">
        <f t="shared" si="14"/>
        <v>0.15527999331159603</v>
      </c>
      <c r="P81">
        <f t="shared" si="15"/>
        <v>48.967003678622184</v>
      </c>
      <c r="Q81">
        <f t="shared" si="16"/>
        <v>0.40955998662319204</v>
      </c>
      <c r="R81">
        <f t="shared" si="17"/>
        <v>-40.17903636819664</v>
      </c>
    </row>
    <row r="82" spans="1:18" ht="12.75">
      <c r="A82" s="4">
        <v>1349.282</v>
      </c>
      <c r="B82" s="4">
        <v>0.353</v>
      </c>
      <c r="C82" s="4">
        <v>-126.044</v>
      </c>
      <c r="D82" s="4">
        <v>3.899</v>
      </c>
      <c r="E82" s="4">
        <v>-156.352</v>
      </c>
      <c r="F82" s="4">
        <v>0.075</v>
      </c>
      <c r="G82" s="4">
        <v>156.826</v>
      </c>
      <c r="H82" s="4">
        <v>0.393</v>
      </c>
      <c r="I82" s="4">
        <v>-144.691</v>
      </c>
      <c r="J82" s="3">
        <f t="shared" si="9"/>
        <v>2800</v>
      </c>
      <c r="K82">
        <f t="shared" si="10"/>
        <v>0.022440013376807944</v>
      </c>
      <c r="L82">
        <f t="shared" si="11"/>
        <v>172.9742786556308</v>
      </c>
      <c r="M82">
        <f t="shared" si="12"/>
        <v>2.370040046818828</v>
      </c>
      <c r="N82">
        <f t="shared" si="13"/>
        <v>67.22876440096981</v>
      </c>
      <c r="O82">
        <f t="shared" si="14"/>
        <v>0.15527999331159603</v>
      </c>
      <c r="P82">
        <f t="shared" si="15"/>
        <v>48.967003678622184</v>
      </c>
      <c r="Q82">
        <f t="shared" si="16"/>
        <v>0.40955998662319204</v>
      </c>
      <c r="R82">
        <f t="shared" si="17"/>
        <v>-40.17903636819664</v>
      </c>
    </row>
    <row r="83" spans="1:18" ht="12.75">
      <c r="A83" s="4">
        <v>1361.244</v>
      </c>
      <c r="B83" s="4">
        <v>0.354</v>
      </c>
      <c r="C83" s="4">
        <v>-126.714</v>
      </c>
      <c r="D83" s="4">
        <v>3.903</v>
      </c>
      <c r="E83" s="4">
        <v>-158.298</v>
      </c>
      <c r="F83" s="4">
        <v>0.077</v>
      </c>
      <c r="G83" s="4">
        <v>155.223</v>
      </c>
      <c r="H83" s="4">
        <v>0.382</v>
      </c>
      <c r="I83" s="4">
        <v>-145.953</v>
      </c>
      <c r="J83" s="3">
        <f t="shared" si="9"/>
        <v>2800</v>
      </c>
      <c r="K83">
        <f t="shared" si="10"/>
        <v>0.022440013376807944</v>
      </c>
      <c r="L83">
        <f t="shared" si="11"/>
        <v>172.9742786556308</v>
      </c>
      <c r="M83">
        <f t="shared" si="12"/>
        <v>2.370040046818828</v>
      </c>
      <c r="N83">
        <f t="shared" si="13"/>
        <v>67.22876440096981</v>
      </c>
      <c r="O83">
        <f t="shared" si="14"/>
        <v>0.15527999331159603</v>
      </c>
      <c r="P83">
        <f t="shared" si="15"/>
        <v>48.967003678622184</v>
      </c>
      <c r="Q83">
        <f t="shared" si="16"/>
        <v>0.40955998662319204</v>
      </c>
      <c r="R83">
        <f t="shared" si="17"/>
        <v>-40.17903636819664</v>
      </c>
    </row>
    <row r="84" spans="1:18" ht="12.75">
      <c r="A84" s="4">
        <v>1373.206</v>
      </c>
      <c r="B84" s="4">
        <v>0.356</v>
      </c>
      <c r="C84" s="4">
        <v>-127.224</v>
      </c>
      <c r="D84" s="4">
        <v>3.912</v>
      </c>
      <c r="E84" s="4">
        <v>-160.212</v>
      </c>
      <c r="F84" s="4">
        <v>0.078</v>
      </c>
      <c r="G84" s="4">
        <v>153.582</v>
      </c>
      <c r="H84" s="4">
        <v>0.371</v>
      </c>
      <c r="I84" s="4">
        <v>-147.412</v>
      </c>
      <c r="J84" s="3">
        <f t="shared" si="9"/>
        <v>2800</v>
      </c>
      <c r="K84">
        <f t="shared" si="10"/>
        <v>0.022440013376807944</v>
      </c>
      <c r="L84">
        <f t="shared" si="11"/>
        <v>172.9742786556308</v>
      </c>
      <c r="M84">
        <f t="shared" si="12"/>
        <v>2.370040046818828</v>
      </c>
      <c r="N84">
        <f t="shared" si="13"/>
        <v>67.22876440096981</v>
      </c>
      <c r="O84">
        <f t="shared" si="14"/>
        <v>0.15527999331159603</v>
      </c>
      <c r="P84">
        <f t="shared" si="15"/>
        <v>48.967003678622184</v>
      </c>
      <c r="Q84">
        <f t="shared" si="16"/>
        <v>0.40955998662319204</v>
      </c>
      <c r="R84">
        <f t="shared" si="17"/>
        <v>-40.17903636819664</v>
      </c>
    </row>
    <row r="85" spans="1:18" ht="12.75">
      <c r="A85" s="4">
        <v>1385.167</v>
      </c>
      <c r="B85" s="4">
        <v>0.357</v>
      </c>
      <c r="C85" s="4">
        <v>-127.935</v>
      </c>
      <c r="D85" s="4">
        <v>3.92</v>
      </c>
      <c r="E85" s="4">
        <v>-162.095</v>
      </c>
      <c r="F85" s="4">
        <v>0.079</v>
      </c>
      <c r="G85" s="4">
        <v>152.107</v>
      </c>
      <c r="H85" s="4">
        <v>0.359</v>
      </c>
      <c r="I85" s="4">
        <v>-148.685</v>
      </c>
      <c r="J85" s="3">
        <f t="shared" si="9"/>
        <v>2800</v>
      </c>
      <c r="K85">
        <f t="shared" si="10"/>
        <v>0.022440013376807944</v>
      </c>
      <c r="L85">
        <f t="shared" si="11"/>
        <v>172.9742786556308</v>
      </c>
      <c r="M85">
        <f t="shared" si="12"/>
        <v>2.370040046818828</v>
      </c>
      <c r="N85">
        <f t="shared" si="13"/>
        <v>67.22876440096981</v>
      </c>
      <c r="O85">
        <f t="shared" si="14"/>
        <v>0.15527999331159603</v>
      </c>
      <c r="P85">
        <f t="shared" si="15"/>
        <v>48.967003678622184</v>
      </c>
      <c r="Q85">
        <f t="shared" si="16"/>
        <v>0.40955998662319204</v>
      </c>
      <c r="R85">
        <f t="shared" si="17"/>
        <v>-40.17903636819664</v>
      </c>
    </row>
    <row r="86" spans="1:18" ht="12.75">
      <c r="A86" s="4">
        <v>1397.129</v>
      </c>
      <c r="B86" s="4">
        <v>0.358</v>
      </c>
      <c r="C86" s="4">
        <v>-128.596</v>
      </c>
      <c r="D86" s="4">
        <v>3.923</v>
      </c>
      <c r="E86" s="4">
        <v>-163.948</v>
      </c>
      <c r="F86" s="4">
        <v>0.08</v>
      </c>
      <c r="G86" s="4">
        <v>150.639</v>
      </c>
      <c r="H86" s="4">
        <v>0.348</v>
      </c>
      <c r="I86" s="4">
        <v>-150.081</v>
      </c>
      <c r="J86" s="3">
        <f t="shared" si="9"/>
        <v>2800</v>
      </c>
      <c r="K86">
        <f t="shared" si="10"/>
        <v>0.022440013376807944</v>
      </c>
      <c r="L86">
        <f t="shared" si="11"/>
        <v>172.9742786556308</v>
      </c>
      <c r="M86">
        <f t="shared" si="12"/>
        <v>2.370040046818828</v>
      </c>
      <c r="N86">
        <f t="shared" si="13"/>
        <v>67.22876440096981</v>
      </c>
      <c r="O86">
        <f t="shared" si="14"/>
        <v>0.15527999331159603</v>
      </c>
      <c r="P86">
        <f t="shared" si="15"/>
        <v>48.967003678622184</v>
      </c>
      <c r="Q86">
        <f t="shared" si="16"/>
        <v>0.40955998662319204</v>
      </c>
      <c r="R86">
        <f t="shared" si="17"/>
        <v>-40.17903636819664</v>
      </c>
    </row>
    <row r="87" spans="1:18" ht="12.75">
      <c r="A87" s="4">
        <v>1409.091</v>
      </c>
      <c r="B87" s="4">
        <v>0.358</v>
      </c>
      <c r="C87" s="4">
        <v>-129.409</v>
      </c>
      <c r="D87" s="4">
        <v>3.927</v>
      </c>
      <c r="E87" s="4">
        <v>-165.827</v>
      </c>
      <c r="F87" s="4">
        <v>0.082</v>
      </c>
      <c r="G87" s="4">
        <v>149.149</v>
      </c>
      <c r="H87" s="4">
        <v>0.336</v>
      </c>
      <c r="I87" s="4">
        <v>-151.432</v>
      </c>
      <c r="J87" s="3">
        <f t="shared" si="9"/>
        <v>2800</v>
      </c>
      <c r="K87">
        <f t="shared" si="10"/>
        <v>0.022440013376807944</v>
      </c>
      <c r="L87">
        <f t="shared" si="11"/>
        <v>172.9742786556308</v>
      </c>
      <c r="M87">
        <f t="shared" si="12"/>
        <v>2.370040046818828</v>
      </c>
      <c r="N87">
        <f t="shared" si="13"/>
        <v>67.22876440096981</v>
      </c>
      <c r="O87">
        <f t="shared" si="14"/>
        <v>0.15527999331159603</v>
      </c>
      <c r="P87">
        <f t="shared" si="15"/>
        <v>48.967003678622184</v>
      </c>
      <c r="Q87">
        <f t="shared" si="16"/>
        <v>0.40955998662319204</v>
      </c>
      <c r="R87">
        <f t="shared" si="17"/>
        <v>-40.17903636819664</v>
      </c>
    </row>
    <row r="88" spans="1:18" ht="12.75">
      <c r="A88" s="4">
        <v>1421.053</v>
      </c>
      <c r="B88" s="4">
        <v>0.358</v>
      </c>
      <c r="C88" s="4">
        <v>-130.066</v>
      </c>
      <c r="D88" s="4">
        <v>3.929</v>
      </c>
      <c r="E88" s="4">
        <v>-167.661</v>
      </c>
      <c r="F88" s="4">
        <v>0.083</v>
      </c>
      <c r="G88" s="4">
        <v>147.646</v>
      </c>
      <c r="H88" s="4">
        <v>0.325</v>
      </c>
      <c r="I88" s="4">
        <v>-152.964</v>
      </c>
      <c r="J88" s="3">
        <f t="shared" si="9"/>
        <v>2800</v>
      </c>
      <c r="K88">
        <f t="shared" si="10"/>
        <v>0.022440013376807944</v>
      </c>
      <c r="L88">
        <f t="shared" si="11"/>
        <v>172.9742786556308</v>
      </c>
      <c r="M88">
        <f t="shared" si="12"/>
        <v>2.370040046818828</v>
      </c>
      <c r="N88">
        <f t="shared" si="13"/>
        <v>67.22876440096981</v>
      </c>
      <c r="O88">
        <f t="shared" si="14"/>
        <v>0.15527999331159603</v>
      </c>
      <c r="P88">
        <f t="shared" si="15"/>
        <v>48.967003678622184</v>
      </c>
      <c r="Q88">
        <f t="shared" si="16"/>
        <v>0.40955998662319204</v>
      </c>
      <c r="R88">
        <f t="shared" si="17"/>
        <v>-40.17903636819664</v>
      </c>
    </row>
    <row r="89" spans="1:18" ht="12.75">
      <c r="A89" s="4">
        <v>1433.014</v>
      </c>
      <c r="B89" s="4">
        <v>0.358</v>
      </c>
      <c r="C89" s="4">
        <v>-130.937</v>
      </c>
      <c r="D89" s="4">
        <v>3.929</v>
      </c>
      <c r="E89" s="4">
        <v>-169.497</v>
      </c>
      <c r="F89" s="4">
        <v>0.084</v>
      </c>
      <c r="G89" s="4">
        <v>146.09</v>
      </c>
      <c r="H89" s="4">
        <v>0.313</v>
      </c>
      <c r="I89" s="4">
        <v>-154.315</v>
      </c>
      <c r="J89" s="3">
        <f t="shared" si="9"/>
        <v>2800</v>
      </c>
      <c r="K89">
        <f t="shared" si="10"/>
        <v>0.022440013376807944</v>
      </c>
      <c r="L89">
        <f t="shared" si="11"/>
        <v>172.9742786556308</v>
      </c>
      <c r="M89">
        <f t="shared" si="12"/>
        <v>2.370040046818828</v>
      </c>
      <c r="N89">
        <f t="shared" si="13"/>
        <v>67.22876440096981</v>
      </c>
      <c r="O89">
        <f t="shared" si="14"/>
        <v>0.15527999331159603</v>
      </c>
      <c r="P89">
        <f t="shared" si="15"/>
        <v>48.967003678622184</v>
      </c>
      <c r="Q89">
        <f t="shared" si="16"/>
        <v>0.40955998662319204</v>
      </c>
      <c r="R89">
        <f t="shared" si="17"/>
        <v>-40.17903636819664</v>
      </c>
    </row>
    <row r="90" spans="1:18" ht="12.75">
      <c r="A90" s="4">
        <v>1444.976</v>
      </c>
      <c r="B90" s="4">
        <v>0.357</v>
      </c>
      <c r="C90" s="4">
        <v>-131.725</v>
      </c>
      <c r="D90" s="4">
        <v>3.928</v>
      </c>
      <c r="E90" s="4">
        <v>-171.311</v>
      </c>
      <c r="F90" s="4">
        <v>0.085</v>
      </c>
      <c r="G90" s="4">
        <v>144.613</v>
      </c>
      <c r="H90" s="4">
        <v>0.301</v>
      </c>
      <c r="I90" s="4">
        <v>-155.669</v>
      </c>
      <c r="J90" s="3">
        <f t="shared" si="9"/>
        <v>2800</v>
      </c>
      <c r="K90">
        <f t="shared" si="10"/>
        <v>0.022440013376807944</v>
      </c>
      <c r="L90">
        <f t="shared" si="11"/>
        <v>172.9742786556308</v>
      </c>
      <c r="M90">
        <f t="shared" si="12"/>
        <v>2.370040046818828</v>
      </c>
      <c r="N90">
        <f t="shared" si="13"/>
        <v>67.22876440096981</v>
      </c>
      <c r="O90">
        <f t="shared" si="14"/>
        <v>0.15527999331159603</v>
      </c>
      <c r="P90">
        <f t="shared" si="15"/>
        <v>48.967003678622184</v>
      </c>
      <c r="Q90">
        <f t="shared" si="16"/>
        <v>0.40955998662319204</v>
      </c>
      <c r="R90">
        <f t="shared" si="17"/>
        <v>-40.17903636819664</v>
      </c>
    </row>
    <row r="91" spans="1:18" ht="12.75">
      <c r="A91" s="4">
        <v>1456.938</v>
      </c>
      <c r="B91" s="4">
        <v>0.356</v>
      </c>
      <c r="C91" s="4">
        <v>-132.513</v>
      </c>
      <c r="D91" s="4">
        <v>3.924</v>
      </c>
      <c r="E91" s="4">
        <v>-173.101</v>
      </c>
      <c r="F91" s="4">
        <v>0.086</v>
      </c>
      <c r="G91" s="4">
        <v>143.213</v>
      </c>
      <c r="H91" s="4">
        <v>0.29</v>
      </c>
      <c r="I91" s="4">
        <v>-157.169</v>
      </c>
      <c r="J91" s="3">
        <f t="shared" si="9"/>
        <v>2800</v>
      </c>
      <c r="K91">
        <f t="shared" si="10"/>
        <v>0.022440013376807944</v>
      </c>
      <c r="L91">
        <f t="shared" si="11"/>
        <v>172.9742786556308</v>
      </c>
      <c r="M91">
        <f t="shared" si="12"/>
        <v>2.370040046818828</v>
      </c>
      <c r="N91">
        <f t="shared" si="13"/>
        <v>67.22876440096981</v>
      </c>
      <c r="O91">
        <f t="shared" si="14"/>
        <v>0.15527999331159603</v>
      </c>
      <c r="P91">
        <f t="shared" si="15"/>
        <v>48.967003678622184</v>
      </c>
      <c r="Q91">
        <f t="shared" si="16"/>
        <v>0.40955998662319204</v>
      </c>
      <c r="R91">
        <f t="shared" si="17"/>
        <v>-40.17903636819664</v>
      </c>
    </row>
    <row r="92" spans="1:18" ht="12.75">
      <c r="A92" s="4">
        <v>1468.9</v>
      </c>
      <c r="B92" s="4">
        <v>0.356</v>
      </c>
      <c r="C92" s="4">
        <v>-133.233</v>
      </c>
      <c r="D92" s="4">
        <v>3.92</v>
      </c>
      <c r="E92" s="4">
        <v>-174.831</v>
      </c>
      <c r="F92" s="4">
        <v>0.087</v>
      </c>
      <c r="G92" s="4">
        <v>141.817</v>
      </c>
      <c r="H92" s="4">
        <v>0.278</v>
      </c>
      <c r="I92" s="4">
        <v>-158.513</v>
      </c>
      <c r="J92" s="3">
        <f t="shared" si="9"/>
        <v>2800</v>
      </c>
      <c r="K92">
        <f t="shared" si="10"/>
        <v>0.022440013376807944</v>
      </c>
      <c r="L92">
        <f t="shared" si="11"/>
        <v>172.9742786556308</v>
      </c>
      <c r="M92">
        <f t="shared" si="12"/>
        <v>2.370040046818828</v>
      </c>
      <c r="N92">
        <f t="shared" si="13"/>
        <v>67.22876440096981</v>
      </c>
      <c r="O92">
        <f t="shared" si="14"/>
        <v>0.15527999331159603</v>
      </c>
      <c r="P92">
        <f t="shared" si="15"/>
        <v>48.967003678622184</v>
      </c>
      <c r="Q92">
        <f t="shared" si="16"/>
        <v>0.40955998662319204</v>
      </c>
      <c r="R92">
        <f t="shared" si="17"/>
        <v>-40.17903636819664</v>
      </c>
    </row>
    <row r="93" spans="1:18" ht="12.75">
      <c r="A93" s="4">
        <v>1480.861</v>
      </c>
      <c r="B93" s="4">
        <v>0.355</v>
      </c>
      <c r="C93" s="4">
        <v>-134.102</v>
      </c>
      <c r="D93" s="4">
        <v>3.915</v>
      </c>
      <c r="E93" s="4">
        <v>-176.569</v>
      </c>
      <c r="F93" s="4">
        <v>0.088</v>
      </c>
      <c r="G93" s="4">
        <v>140.403</v>
      </c>
      <c r="H93" s="4">
        <v>0.266</v>
      </c>
      <c r="I93" s="4">
        <v>-160.107</v>
      </c>
      <c r="J93" s="3">
        <f t="shared" si="9"/>
        <v>2800</v>
      </c>
      <c r="K93">
        <f t="shared" si="10"/>
        <v>0.022440013376807944</v>
      </c>
      <c r="L93">
        <f t="shared" si="11"/>
        <v>172.9742786556308</v>
      </c>
      <c r="M93">
        <f t="shared" si="12"/>
        <v>2.370040046818828</v>
      </c>
      <c r="N93">
        <f t="shared" si="13"/>
        <v>67.22876440096981</v>
      </c>
      <c r="O93">
        <f t="shared" si="14"/>
        <v>0.15527999331159603</v>
      </c>
      <c r="P93">
        <f t="shared" si="15"/>
        <v>48.967003678622184</v>
      </c>
      <c r="Q93">
        <f t="shared" si="16"/>
        <v>0.40955998662319204</v>
      </c>
      <c r="R93">
        <f t="shared" si="17"/>
        <v>-40.17903636819664</v>
      </c>
    </row>
    <row r="94" spans="1:18" ht="12.75">
      <c r="A94" s="4">
        <v>1492.823</v>
      </c>
      <c r="B94" s="4">
        <v>0.354</v>
      </c>
      <c r="C94" s="4">
        <v>-134.799</v>
      </c>
      <c r="D94" s="4">
        <v>3.911</v>
      </c>
      <c r="E94" s="4">
        <v>-178.261</v>
      </c>
      <c r="F94" s="4">
        <v>0.089</v>
      </c>
      <c r="G94" s="4">
        <v>139.049</v>
      </c>
      <c r="H94" s="4">
        <v>0.255</v>
      </c>
      <c r="I94" s="4">
        <v>-161.523</v>
      </c>
      <c r="J94" s="3">
        <f t="shared" si="9"/>
        <v>2800</v>
      </c>
      <c r="K94">
        <f t="shared" si="10"/>
        <v>0.022440013376807944</v>
      </c>
      <c r="L94">
        <f t="shared" si="11"/>
        <v>172.9742786556308</v>
      </c>
      <c r="M94">
        <f t="shared" si="12"/>
        <v>2.370040046818828</v>
      </c>
      <c r="N94">
        <f t="shared" si="13"/>
        <v>67.22876440096981</v>
      </c>
      <c r="O94">
        <f t="shared" si="14"/>
        <v>0.15527999331159603</v>
      </c>
      <c r="P94">
        <f t="shared" si="15"/>
        <v>48.967003678622184</v>
      </c>
      <c r="Q94">
        <f t="shared" si="16"/>
        <v>0.40955998662319204</v>
      </c>
      <c r="R94">
        <f t="shared" si="17"/>
        <v>-40.17903636819664</v>
      </c>
    </row>
    <row r="95" spans="1:18" ht="12.75">
      <c r="A95" s="4">
        <v>1504.785</v>
      </c>
      <c r="B95" s="4">
        <v>0.352</v>
      </c>
      <c r="C95" s="4">
        <v>-135.726</v>
      </c>
      <c r="D95" s="4">
        <v>3.906</v>
      </c>
      <c r="E95" s="4">
        <v>179.984</v>
      </c>
      <c r="F95" s="4">
        <v>0.09</v>
      </c>
      <c r="G95" s="4">
        <v>137.638</v>
      </c>
      <c r="H95" s="4">
        <v>0.243</v>
      </c>
      <c r="I95" s="4">
        <v>-163.231</v>
      </c>
      <c r="J95" s="3">
        <f t="shared" si="9"/>
        <v>2800</v>
      </c>
      <c r="K95">
        <f t="shared" si="10"/>
        <v>0.022440013376807944</v>
      </c>
      <c r="L95">
        <f t="shared" si="11"/>
        <v>172.9742786556308</v>
      </c>
      <c r="M95">
        <f t="shared" si="12"/>
        <v>2.370040046818828</v>
      </c>
      <c r="N95">
        <f t="shared" si="13"/>
        <v>67.22876440096981</v>
      </c>
      <c r="O95">
        <f t="shared" si="14"/>
        <v>0.15527999331159603</v>
      </c>
      <c r="P95">
        <f t="shared" si="15"/>
        <v>48.967003678622184</v>
      </c>
      <c r="Q95">
        <f t="shared" si="16"/>
        <v>0.40955998662319204</v>
      </c>
      <c r="R95">
        <f t="shared" si="17"/>
        <v>-40.17903636819664</v>
      </c>
    </row>
    <row r="96" spans="1:18" ht="12.75">
      <c r="A96" s="4">
        <v>1516.746</v>
      </c>
      <c r="B96" s="4">
        <v>0.35</v>
      </c>
      <c r="C96" s="4">
        <v>-136.494</v>
      </c>
      <c r="D96" s="4">
        <v>3.901</v>
      </c>
      <c r="E96" s="4">
        <v>178.306</v>
      </c>
      <c r="F96" s="4">
        <v>0.091</v>
      </c>
      <c r="G96" s="4">
        <v>136.32</v>
      </c>
      <c r="H96" s="4">
        <v>0.231</v>
      </c>
      <c r="I96" s="4">
        <v>-164.782</v>
      </c>
      <c r="J96" s="3">
        <f t="shared" si="9"/>
        <v>2800</v>
      </c>
      <c r="K96">
        <f t="shared" si="10"/>
        <v>0.022440013376807944</v>
      </c>
      <c r="L96">
        <f t="shared" si="11"/>
        <v>172.9742786556308</v>
      </c>
      <c r="M96">
        <f t="shared" si="12"/>
        <v>2.370040046818828</v>
      </c>
      <c r="N96">
        <f t="shared" si="13"/>
        <v>67.22876440096981</v>
      </c>
      <c r="O96">
        <f t="shared" si="14"/>
        <v>0.15527999331159603</v>
      </c>
      <c r="P96">
        <f t="shared" si="15"/>
        <v>48.967003678622184</v>
      </c>
      <c r="Q96">
        <f t="shared" si="16"/>
        <v>0.40955998662319204</v>
      </c>
      <c r="R96">
        <f t="shared" si="17"/>
        <v>-40.17903636819664</v>
      </c>
    </row>
    <row r="97" spans="1:18" ht="12.75">
      <c r="A97" s="4">
        <v>1528.708</v>
      </c>
      <c r="B97" s="4">
        <v>0.348</v>
      </c>
      <c r="C97" s="4">
        <v>-137.545</v>
      </c>
      <c r="D97" s="4">
        <v>3.898</v>
      </c>
      <c r="E97" s="4">
        <v>176.617</v>
      </c>
      <c r="F97" s="4">
        <v>0.093</v>
      </c>
      <c r="G97" s="4">
        <v>134.903</v>
      </c>
      <c r="H97" s="4">
        <v>0.22</v>
      </c>
      <c r="I97" s="4">
        <v>-166.555</v>
      </c>
      <c r="J97" s="3">
        <f t="shared" si="9"/>
        <v>2800</v>
      </c>
      <c r="K97">
        <f t="shared" si="10"/>
        <v>0.022440013376807944</v>
      </c>
      <c r="L97">
        <f t="shared" si="11"/>
        <v>172.9742786556308</v>
      </c>
      <c r="M97">
        <f t="shared" si="12"/>
        <v>2.370040046818828</v>
      </c>
      <c r="N97">
        <f t="shared" si="13"/>
        <v>67.22876440096981</v>
      </c>
      <c r="O97">
        <f t="shared" si="14"/>
        <v>0.15527999331159603</v>
      </c>
      <c r="P97">
        <f t="shared" si="15"/>
        <v>48.967003678622184</v>
      </c>
      <c r="Q97">
        <f t="shared" si="16"/>
        <v>0.40955998662319204</v>
      </c>
      <c r="R97">
        <f t="shared" si="17"/>
        <v>-40.17903636819664</v>
      </c>
    </row>
    <row r="98" spans="1:18" ht="12.75">
      <c r="A98" s="4">
        <v>1540.67</v>
      </c>
      <c r="B98" s="4">
        <v>0.347</v>
      </c>
      <c r="C98" s="4">
        <v>-138.441</v>
      </c>
      <c r="D98" s="4">
        <v>3.895</v>
      </c>
      <c r="E98" s="4">
        <v>174.985</v>
      </c>
      <c r="F98" s="4">
        <v>0.093</v>
      </c>
      <c r="G98" s="4">
        <v>133.557</v>
      </c>
      <c r="H98" s="4">
        <v>0.209</v>
      </c>
      <c r="I98" s="4">
        <v>-168.176</v>
      </c>
      <c r="J98" s="3">
        <f t="shared" si="9"/>
        <v>2800</v>
      </c>
      <c r="K98">
        <f t="shared" si="10"/>
        <v>0.022440013376807944</v>
      </c>
      <c r="L98">
        <f t="shared" si="11"/>
        <v>172.9742786556308</v>
      </c>
      <c r="M98">
        <f t="shared" si="12"/>
        <v>2.370040046818828</v>
      </c>
      <c r="N98">
        <f t="shared" si="13"/>
        <v>67.22876440096981</v>
      </c>
      <c r="O98">
        <f t="shared" si="14"/>
        <v>0.15527999331159603</v>
      </c>
      <c r="P98">
        <f t="shared" si="15"/>
        <v>48.967003678622184</v>
      </c>
      <c r="Q98">
        <f t="shared" si="16"/>
        <v>0.40955998662319204</v>
      </c>
      <c r="R98">
        <f t="shared" si="17"/>
        <v>-40.17903636819664</v>
      </c>
    </row>
    <row r="99" spans="1:18" ht="12.75">
      <c r="A99" s="4">
        <v>1552.632</v>
      </c>
      <c r="B99" s="4">
        <v>0.344</v>
      </c>
      <c r="C99" s="4">
        <v>-139.423</v>
      </c>
      <c r="D99" s="4">
        <v>3.889</v>
      </c>
      <c r="E99" s="4">
        <v>173.335</v>
      </c>
      <c r="F99" s="4">
        <v>0.094</v>
      </c>
      <c r="G99" s="4">
        <v>132.237</v>
      </c>
      <c r="H99" s="4">
        <v>0.198</v>
      </c>
      <c r="I99" s="4">
        <v>-170.134</v>
      </c>
      <c r="J99" s="3">
        <f aca="true" t="shared" si="18" ref="J99:J162">J98</f>
        <v>2800</v>
      </c>
      <c r="K99">
        <f t="shared" si="10"/>
        <v>0.022440013376807944</v>
      </c>
      <c r="L99">
        <f t="shared" si="11"/>
        <v>172.9742786556308</v>
      </c>
      <c r="M99">
        <f t="shared" si="12"/>
        <v>2.370040046818828</v>
      </c>
      <c r="N99">
        <f t="shared" si="13"/>
        <v>67.22876440096981</v>
      </c>
      <c r="O99">
        <f t="shared" si="14"/>
        <v>0.15527999331159603</v>
      </c>
      <c r="P99">
        <f t="shared" si="15"/>
        <v>48.967003678622184</v>
      </c>
      <c r="Q99">
        <f t="shared" si="16"/>
        <v>0.40955998662319204</v>
      </c>
      <c r="R99">
        <f t="shared" si="17"/>
        <v>-40.17903636819664</v>
      </c>
    </row>
    <row r="100" spans="1:18" ht="12.75">
      <c r="A100" s="4">
        <v>1564.593</v>
      </c>
      <c r="B100" s="4">
        <v>0.342</v>
      </c>
      <c r="C100" s="4">
        <v>-140.218</v>
      </c>
      <c r="D100" s="4">
        <v>3.88</v>
      </c>
      <c r="E100" s="4">
        <v>171.701</v>
      </c>
      <c r="F100" s="4">
        <v>0.096</v>
      </c>
      <c r="G100" s="4">
        <v>130.916</v>
      </c>
      <c r="H100" s="4">
        <v>0.186</v>
      </c>
      <c r="I100" s="4">
        <v>-171.913</v>
      </c>
      <c r="J100" s="3">
        <f t="shared" si="18"/>
        <v>2800</v>
      </c>
      <c r="K100">
        <f t="shared" si="10"/>
        <v>0.022440013376807944</v>
      </c>
      <c r="L100">
        <f t="shared" si="11"/>
        <v>172.9742786556308</v>
      </c>
      <c r="M100">
        <f t="shared" si="12"/>
        <v>2.370040046818828</v>
      </c>
      <c r="N100">
        <f t="shared" si="13"/>
        <v>67.22876440096981</v>
      </c>
      <c r="O100">
        <f t="shared" si="14"/>
        <v>0.15527999331159603</v>
      </c>
      <c r="P100">
        <f t="shared" si="15"/>
        <v>48.967003678622184</v>
      </c>
      <c r="Q100">
        <f t="shared" si="16"/>
        <v>0.40955998662319204</v>
      </c>
      <c r="R100">
        <f t="shared" si="17"/>
        <v>-40.17903636819664</v>
      </c>
    </row>
    <row r="101" spans="1:18" ht="12.75">
      <c r="A101" s="4">
        <v>1576.555</v>
      </c>
      <c r="B101" s="4">
        <v>0.339</v>
      </c>
      <c r="C101" s="4">
        <v>-141.108</v>
      </c>
      <c r="D101" s="4">
        <v>3.863</v>
      </c>
      <c r="E101" s="4">
        <v>170.202</v>
      </c>
      <c r="F101" s="4">
        <v>0.096</v>
      </c>
      <c r="G101" s="4">
        <v>129.846</v>
      </c>
      <c r="H101" s="4">
        <v>0.175</v>
      </c>
      <c r="I101" s="4">
        <v>-173.638</v>
      </c>
      <c r="J101" s="3">
        <f t="shared" si="18"/>
        <v>2800</v>
      </c>
      <c r="K101">
        <f t="shared" si="10"/>
        <v>0.022440013376807944</v>
      </c>
      <c r="L101">
        <f t="shared" si="11"/>
        <v>172.9742786556308</v>
      </c>
      <c r="M101">
        <f t="shared" si="12"/>
        <v>2.370040046818828</v>
      </c>
      <c r="N101">
        <f t="shared" si="13"/>
        <v>67.22876440096981</v>
      </c>
      <c r="O101">
        <f t="shared" si="14"/>
        <v>0.15527999331159603</v>
      </c>
      <c r="P101">
        <f t="shared" si="15"/>
        <v>48.967003678622184</v>
      </c>
      <c r="Q101">
        <f t="shared" si="16"/>
        <v>0.40955998662319204</v>
      </c>
      <c r="R101">
        <f t="shared" si="17"/>
        <v>-40.17903636819664</v>
      </c>
    </row>
    <row r="102" spans="1:18" ht="12.75">
      <c r="A102" s="4">
        <v>1588.517</v>
      </c>
      <c r="B102" s="4">
        <v>0.337</v>
      </c>
      <c r="C102" s="4">
        <v>-142.308</v>
      </c>
      <c r="D102" s="4">
        <v>3.861</v>
      </c>
      <c r="E102" s="4">
        <v>168.611</v>
      </c>
      <c r="F102" s="4">
        <v>0.098</v>
      </c>
      <c r="G102" s="4">
        <v>128.477</v>
      </c>
      <c r="H102" s="4">
        <v>0.164</v>
      </c>
      <c r="I102" s="4">
        <v>-176.031</v>
      </c>
      <c r="J102" s="3">
        <f t="shared" si="18"/>
        <v>2800</v>
      </c>
      <c r="K102">
        <f t="shared" si="10"/>
        <v>0.022440013376807944</v>
      </c>
      <c r="L102">
        <f t="shared" si="11"/>
        <v>172.9742786556308</v>
      </c>
      <c r="M102">
        <f t="shared" si="12"/>
        <v>2.370040046818828</v>
      </c>
      <c r="N102">
        <f t="shared" si="13"/>
        <v>67.22876440096981</v>
      </c>
      <c r="O102">
        <f t="shared" si="14"/>
        <v>0.15527999331159603</v>
      </c>
      <c r="P102">
        <f t="shared" si="15"/>
        <v>48.967003678622184</v>
      </c>
      <c r="Q102">
        <f t="shared" si="16"/>
        <v>0.40955998662319204</v>
      </c>
      <c r="R102">
        <f t="shared" si="17"/>
        <v>-40.17903636819664</v>
      </c>
    </row>
    <row r="103" spans="1:18" ht="12.75">
      <c r="A103" s="4">
        <v>1600.478</v>
      </c>
      <c r="B103" s="4">
        <v>0.333</v>
      </c>
      <c r="C103" s="4">
        <v>-143.235</v>
      </c>
      <c r="D103" s="4">
        <v>3.856</v>
      </c>
      <c r="E103" s="4">
        <v>166.993</v>
      </c>
      <c r="F103" s="4">
        <v>0.098</v>
      </c>
      <c r="G103" s="4">
        <v>127.038</v>
      </c>
      <c r="H103" s="4">
        <v>0.154</v>
      </c>
      <c r="I103" s="4">
        <v>-178.757</v>
      </c>
      <c r="J103" s="3">
        <f t="shared" si="18"/>
        <v>2800</v>
      </c>
      <c r="K103">
        <f t="shared" si="10"/>
        <v>0.022440013376807944</v>
      </c>
      <c r="L103">
        <f t="shared" si="11"/>
        <v>172.9742786556308</v>
      </c>
      <c r="M103">
        <f t="shared" si="12"/>
        <v>2.370040046818828</v>
      </c>
      <c r="N103">
        <f t="shared" si="13"/>
        <v>67.22876440096981</v>
      </c>
      <c r="O103">
        <f t="shared" si="14"/>
        <v>0.15527999331159603</v>
      </c>
      <c r="P103">
        <f t="shared" si="15"/>
        <v>48.967003678622184</v>
      </c>
      <c r="Q103">
        <f t="shared" si="16"/>
        <v>0.40955998662319204</v>
      </c>
      <c r="R103">
        <f t="shared" si="17"/>
        <v>-40.17903636819664</v>
      </c>
    </row>
    <row r="104" spans="1:18" ht="12.75">
      <c r="A104" s="4">
        <v>1612.44</v>
      </c>
      <c r="B104" s="4">
        <v>0.33</v>
      </c>
      <c r="C104" s="4">
        <v>-144.231</v>
      </c>
      <c r="D104" s="4">
        <v>3.842</v>
      </c>
      <c r="E104" s="4">
        <v>165.442</v>
      </c>
      <c r="F104" s="4">
        <v>0.099</v>
      </c>
      <c r="G104" s="4">
        <v>125.725</v>
      </c>
      <c r="H104" s="4">
        <v>0.142</v>
      </c>
      <c r="I104" s="4">
        <v>179.061</v>
      </c>
      <c r="J104" s="3">
        <f t="shared" si="18"/>
        <v>2800</v>
      </c>
      <c r="K104">
        <f t="shared" si="10"/>
        <v>0.022440013376807944</v>
      </c>
      <c r="L104">
        <f t="shared" si="11"/>
        <v>172.9742786556308</v>
      </c>
      <c r="M104">
        <f t="shared" si="12"/>
        <v>2.370040046818828</v>
      </c>
      <c r="N104">
        <f t="shared" si="13"/>
        <v>67.22876440096981</v>
      </c>
      <c r="O104">
        <f t="shared" si="14"/>
        <v>0.15527999331159603</v>
      </c>
      <c r="P104">
        <f t="shared" si="15"/>
        <v>48.967003678622184</v>
      </c>
      <c r="Q104">
        <f t="shared" si="16"/>
        <v>0.40955998662319204</v>
      </c>
      <c r="R104">
        <f t="shared" si="17"/>
        <v>-40.17903636819664</v>
      </c>
    </row>
    <row r="105" spans="1:18" ht="12.75">
      <c r="A105" s="4">
        <v>1624.402</v>
      </c>
      <c r="B105" s="4">
        <v>0.327</v>
      </c>
      <c r="C105" s="4">
        <v>-145.073</v>
      </c>
      <c r="D105" s="4">
        <v>3.829</v>
      </c>
      <c r="E105" s="4">
        <v>163.941</v>
      </c>
      <c r="F105" s="4">
        <v>0.1</v>
      </c>
      <c r="G105" s="4">
        <v>124.536</v>
      </c>
      <c r="H105" s="4">
        <v>0.132</v>
      </c>
      <c r="I105" s="4">
        <v>176.303</v>
      </c>
      <c r="J105" s="3">
        <f t="shared" si="18"/>
        <v>2800</v>
      </c>
      <c r="K105">
        <f t="shared" si="10"/>
        <v>0.022440013376807944</v>
      </c>
      <c r="L105">
        <f t="shared" si="11"/>
        <v>172.9742786556308</v>
      </c>
      <c r="M105">
        <f t="shared" si="12"/>
        <v>2.370040046818828</v>
      </c>
      <c r="N105">
        <f t="shared" si="13"/>
        <v>67.22876440096981</v>
      </c>
      <c r="O105">
        <f t="shared" si="14"/>
        <v>0.15527999331159603</v>
      </c>
      <c r="P105">
        <f t="shared" si="15"/>
        <v>48.967003678622184</v>
      </c>
      <c r="Q105">
        <f t="shared" si="16"/>
        <v>0.40955998662319204</v>
      </c>
      <c r="R105">
        <f t="shared" si="17"/>
        <v>-40.17903636819664</v>
      </c>
    </row>
    <row r="106" spans="1:18" ht="12.75">
      <c r="A106" s="4">
        <v>1636.364</v>
      </c>
      <c r="B106" s="4">
        <v>0.324</v>
      </c>
      <c r="C106" s="4">
        <v>-146.225</v>
      </c>
      <c r="D106" s="4">
        <v>3.819</v>
      </c>
      <c r="E106" s="4">
        <v>162.404</v>
      </c>
      <c r="F106" s="4">
        <v>0.101</v>
      </c>
      <c r="G106" s="4">
        <v>123.295</v>
      </c>
      <c r="H106" s="4">
        <v>0.121</v>
      </c>
      <c r="I106" s="4">
        <v>173.703</v>
      </c>
      <c r="J106" s="3">
        <f t="shared" si="18"/>
        <v>2800</v>
      </c>
      <c r="K106">
        <f t="shared" si="10"/>
        <v>0.022440013376807944</v>
      </c>
      <c r="L106">
        <f t="shared" si="11"/>
        <v>172.9742786556308</v>
      </c>
      <c r="M106">
        <f t="shared" si="12"/>
        <v>2.370040046818828</v>
      </c>
      <c r="N106">
        <f t="shared" si="13"/>
        <v>67.22876440096981</v>
      </c>
      <c r="O106">
        <f t="shared" si="14"/>
        <v>0.15527999331159603</v>
      </c>
      <c r="P106">
        <f t="shared" si="15"/>
        <v>48.967003678622184</v>
      </c>
      <c r="Q106">
        <f t="shared" si="16"/>
        <v>0.40955998662319204</v>
      </c>
      <c r="R106">
        <f t="shared" si="17"/>
        <v>-40.17903636819664</v>
      </c>
    </row>
    <row r="107" spans="1:18" ht="12.75">
      <c r="A107" s="4">
        <v>1648.325</v>
      </c>
      <c r="B107" s="4">
        <v>0.321</v>
      </c>
      <c r="C107" s="4">
        <v>-147.11</v>
      </c>
      <c r="D107" s="4">
        <v>3.809</v>
      </c>
      <c r="E107" s="4">
        <v>160.918</v>
      </c>
      <c r="F107" s="4">
        <v>0.102</v>
      </c>
      <c r="G107" s="4">
        <v>122.081</v>
      </c>
      <c r="H107" s="4">
        <v>0.111</v>
      </c>
      <c r="I107" s="4">
        <v>170.433</v>
      </c>
      <c r="J107" s="3">
        <f t="shared" si="18"/>
        <v>2800</v>
      </c>
      <c r="K107">
        <f t="shared" si="10"/>
        <v>0.022440013376807944</v>
      </c>
      <c r="L107">
        <f t="shared" si="11"/>
        <v>172.9742786556308</v>
      </c>
      <c r="M107">
        <f t="shared" si="12"/>
        <v>2.370040046818828</v>
      </c>
      <c r="N107">
        <f t="shared" si="13"/>
        <v>67.22876440096981</v>
      </c>
      <c r="O107">
        <f t="shared" si="14"/>
        <v>0.15527999331159603</v>
      </c>
      <c r="P107">
        <f t="shared" si="15"/>
        <v>48.967003678622184</v>
      </c>
      <c r="Q107">
        <f t="shared" si="16"/>
        <v>0.40955998662319204</v>
      </c>
      <c r="R107">
        <f t="shared" si="17"/>
        <v>-40.17903636819664</v>
      </c>
    </row>
    <row r="108" spans="1:18" ht="12.75">
      <c r="A108" s="4">
        <v>1660.287</v>
      </c>
      <c r="B108" s="4">
        <v>0.318</v>
      </c>
      <c r="C108" s="4">
        <v>-148.272</v>
      </c>
      <c r="D108" s="4">
        <v>3.798</v>
      </c>
      <c r="E108" s="4">
        <v>159.454</v>
      </c>
      <c r="F108" s="4">
        <v>0.103</v>
      </c>
      <c r="G108" s="4">
        <v>120.886</v>
      </c>
      <c r="H108" s="4">
        <v>0.102</v>
      </c>
      <c r="I108" s="4">
        <v>166.734</v>
      </c>
      <c r="J108" s="3">
        <f t="shared" si="18"/>
        <v>2800</v>
      </c>
      <c r="K108">
        <f t="shared" si="10"/>
        <v>0.022440013376807944</v>
      </c>
      <c r="L108">
        <f t="shared" si="11"/>
        <v>172.9742786556308</v>
      </c>
      <c r="M108">
        <f t="shared" si="12"/>
        <v>2.370040046818828</v>
      </c>
      <c r="N108">
        <f t="shared" si="13"/>
        <v>67.22876440096981</v>
      </c>
      <c r="O108">
        <f t="shared" si="14"/>
        <v>0.15527999331159603</v>
      </c>
      <c r="P108">
        <f t="shared" si="15"/>
        <v>48.967003678622184</v>
      </c>
      <c r="Q108">
        <f t="shared" si="16"/>
        <v>0.40955998662319204</v>
      </c>
      <c r="R108">
        <f t="shared" si="17"/>
        <v>-40.17903636819664</v>
      </c>
    </row>
    <row r="109" spans="1:18" ht="12.75">
      <c r="A109" s="4">
        <v>1672.249</v>
      </c>
      <c r="B109" s="4">
        <v>0.314</v>
      </c>
      <c r="C109" s="4">
        <v>-149.194</v>
      </c>
      <c r="D109" s="4">
        <v>3.785</v>
      </c>
      <c r="E109" s="4">
        <v>158.009</v>
      </c>
      <c r="F109" s="4">
        <v>0.104</v>
      </c>
      <c r="G109" s="4">
        <v>119.716</v>
      </c>
      <c r="H109" s="4">
        <v>0.092</v>
      </c>
      <c r="I109" s="4">
        <v>162.71</v>
      </c>
      <c r="J109" s="3">
        <f t="shared" si="18"/>
        <v>2800</v>
      </c>
      <c r="K109">
        <f t="shared" si="10"/>
        <v>0.022440013376807944</v>
      </c>
      <c r="L109">
        <f t="shared" si="11"/>
        <v>172.9742786556308</v>
      </c>
      <c r="M109">
        <f t="shared" si="12"/>
        <v>2.370040046818828</v>
      </c>
      <c r="N109">
        <f t="shared" si="13"/>
        <v>67.22876440096981</v>
      </c>
      <c r="O109">
        <f t="shared" si="14"/>
        <v>0.15527999331159603</v>
      </c>
      <c r="P109">
        <f t="shared" si="15"/>
        <v>48.967003678622184</v>
      </c>
      <c r="Q109">
        <f t="shared" si="16"/>
        <v>0.40955998662319204</v>
      </c>
      <c r="R109">
        <f t="shared" si="17"/>
        <v>-40.17903636819664</v>
      </c>
    </row>
    <row r="110" spans="1:18" ht="12.75">
      <c r="A110" s="4">
        <v>1684.211</v>
      </c>
      <c r="B110" s="4">
        <v>0.31</v>
      </c>
      <c r="C110" s="4">
        <v>-150.412</v>
      </c>
      <c r="D110" s="4">
        <v>3.779</v>
      </c>
      <c r="E110" s="4">
        <v>156.47</v>
      </c>
      <c r="F110" s="4">
        <v>0.104</v>
      </c>
      <c r="G110" s="4">
        <v>118.465</v>
      </c>
      <c r="H110" s="4">
        <v>0.084</v>
      </c>
      <c r="I110" s="4">
        <v>157.951</v>
      </c>
      <c r="J110" s="3">
        <f t="shared" si="18"/>
        <v>2800</v>
      </c>
      <c r="K110">
        <f t="shared" si="10"/>
        <v>0.022440013376807944</v>
      </c>
      <c r="L110">
        <f t="shared" si="11"/>
        <v>172.9742786556308</v>
      </c>
      <c r="M110">
        <f t="shared" si="12"/>
        <v>2.370040046818828</v>
      </c>
      <c r="N110">
        <f t="shared" si="13"/>
        <v>67.22876440096981</v>
      </c>
      <c r="O110">
        <f t="shared" si="14"/>
        <v>0.15527999331159603</v>
      </c>
      <c r="P110">
        <f t="shared" si="15"/>
        <v>48.967003678622184</v>
      </c>
      <c r="Q110">
        <f t="shared" si="16"/>
        <v>0.40955998662319204</v>
      </c>
      <c r="R110">
        <f t="shared" si="17"/>
        <v>-40.17903636819664</v>
      </c>
    </row>
    <row r="111" spans="1:18" ht="12.75">
      <c r="A111" s="4">
        <v>1696.172</v>
      </c>
      <c r="B111" s="4">
        <v>0.306</v>
      </c>
      <c r="C111" s="4">
        <v>-151.263</v>
      </c>
      <c r="D111" s="4">
        <v>3.765</v>
      </c>
      <c r="E111" s="4">
        <v>155.022</v>
      </c>
      <c r="F111" s="4">
        <v>0.105</v>
      </c>
      <c r="G111" s="4">
        <v>117.322</v>
      </c>
      <c r="H111" s="4">
        <v>0.075</v>
      </c>
      <c r="I111" s="4">
        <v>152.612</v>
      </c>
      <c r="J111" s="3">
        <f t="shared" si="18"/>
        <v>2800</v>
      </c>
      <c r="K111">
        <f t="shared" si="10"/>
        <v>0.022440013376807944</v>
      </c>
      <c r="L111">
        <f t="shared" si="11"/>
        <v>172.9742786556308</v>
      </c>
      <c r="M111">
        <f t="shared" si="12"/>
        <v>2.370040046818828</v>
      </c>
      <c r="N111">
        <f t="shared" si="13"/>
        <v>67.22876440096981</v>
      </c>
      <c r="O111">
        <f t="shared" si="14"/>
        <v>0.15527999331159603</v>
      </c>
      <c r="P111">
        <f t="shared" si="15"/>
        <v>48.967003678622184</v>
      </c>
      <c r="Q111">
        <f t="shared" si="16"/>
        <v>0.40955998662319204</v>
      </c>
      <c r="R111">
        <f t="shared" si="17"/>
        <v>-40.17903636819664</v>
      </c>
    </row>
    <row r="112" spans="1:18" ht="12.75">
      <c r="A112" s="4">
        <v>1708.134</v>
      </c>
      <c r="B112" s="4">
        <v>0.302</v>
      </c>
      <c r="C112" s="4">
        <v>-152.36</v>
      </c>
      <c r="D112" s="4">
        <v>3.751</v>
      </c>
      <c r="E112" s="4">
        <v>153.543</v>
      </c>
      <c r="F112" s="4">
        <v>0.106</v>
      </c>
      <c r="G112" s="4">
        <v>116.211</v>
      </c>
      <c r="H112" s="4">
        <v>0.068</v>
      </c>
      <c r="I112" s="4">
        <v>145.955</v>
      </c>
      <c r="J112" s="3">
        <f t="shared" si="18"/>
        <v>2800</v>
      </c>
      <c r="K112">
        <f t="shared" si="10"/>
        <v>0.022440013376807944</v>
      </c>
      <c r="L112">
        <f t="shared" si="11"/>
        <v>172.9742786556308</v>
      </c>
      <c r="M112">
        <f t="shared" si="12"/>
        <v>2.370040046818828</v>
      </c>
      <c r="N112">
        <f t="shared" si="13"/>
        <v>67.22876440096981</v>
      </c>
      <c r="O112">
        <f t="shared" si="14"/>
        <v>0.15527999331159603</v>
      </c>
      <c r="P112">
        <f t="shared" si="15"/>
        <v>48.967003678622184</v>
      </c>
      <c r="Q112">
        <f t="shared" si="16"/>
        <v>0.40955998662319204</v>
      </c>
      <c r="R112">
        <f t="shared" si="17"/>
        <v>-40.17903636819664</v>
      </c>
    </row>
    <row r="113" spans="1:18" ht="12.75">
      <c r="A113" s="4">
        <v>1720.096</v>
      </c>
      <c r="B113" s="4">
        <v>0.298</v>
      </c>
      <c r="C113" s="4">
        <v>-153.471</v>
      </c>
      <c r="D113" s="4">
        <v>3.74</v>
      </c>
      <c r="E113" s="4">
        <v>152.085</v>
      </c>
      <c r="F113" s="4">
        <v>0.107</v>
      </c>
      <c r="G113" s="4">
        <v>115.075</v>
      </c>
      <c r="H113" s="4">
        <v>0.06</v>
      </c>
      <c r="I113" s="4">
        <v>138.153</v>
      </c>
      <c r="J113" s="3">
        <f t="shared" si="18"/>
        <v>2800</v>
      </c>
      <c r="K113">
        <f t="shared" si="10"/>
        <v>0.022440013376807944</v>
      </c>
      <c r="L113">
        <f t="shared" si="11"/>
        <v>172.9742786556308</v>
      </c>
      <c r="M113">
        <f t="shared" si="12"/>
        <v>2.370040046818828</v>
      </c>
      <c r="N113">
        <f t="shared" si="13"/>
        <v>67.22876440096981</v>
      </c>
      <c r="O113">
        <f t="shared" si="14"/>
        <v>0.15527999331159603</v>
      </c>
      <c r="P113">
        <f t="shared" si="15"/>
        <v>48.967003678622184</v>
      </c>
      <c r="Q113">
        <f t="shared" si="16"/>
        <v>0.40955998662319204</v>
      </c>
      <c r="R113">
        <f t="shared" si="17"/>
        <v>-40.17903636819664</v>
      </c>
    </row>
    <row r="114" spans="1:18" ht="12.75">
      <c r="A114" s="4">
        <v>1732.057</v>
      </c>
      <c r="B114" s="4">
        <v>0.294</v>
      </c>
      <c r="C114" s="4">
        <v>-154.269</v>
      </c>
      <c r="D114" s="4">
        <v>3.722</v>
      </c>
      <c r="E114" s="4">
        <v>150.627</v>
      </c>
      <c r="F114" s="4">
        <v>0.108</v>
      </c>
      <c r="G114" s="4">
        <v>113.894</v>
      </c>
      <c r="H114" s="4">
        <v>0.055</v>
      </c>
      <c r="I114" s="4">
        <v>128.969</v>
      </c>
      <c r="J114" s="3">
        <f t="shared" si="18"/>
        <v>2800</v>
      </c>
      <c r="K114">
        <f t="shared" si="10"/>
        <v>0.022440013376807944</v>
      </c>
      <c r="L114">
        <f t="shared" si="11"/>
        <v>172.9742786556308</v>
      </c>
      <c r="M114">
        <f t="shared" si="12"/>
        <v>2.370040046818828</v>
      </c>
      <c r="N114">
        <f t="shared" si="13"/>
        <v>67.22876440096981</v>
      </c>
      <c r="O114">
        <f t="shared" si="14"/>
        <v>0.15527999331159603</v>
      </c>
      <c r="P114">
        <f t="shared" si="15"/>
        <v>48.967003678622184</v>
      </c>
      <c r="Q114">
        <f t="shared" si="16"/>
        <v>0.40955998662319204</v>
      </c>
      <c r="R114">
        <f t="shared" si="17"/>
        <v>-40.17903636819664</v>
      </c>
    </row>
    <row r="115" spans="1:18" ht="12.75">
      <c r="A115" s="4">
        <v>1744.019</v>
      </c>
      <c r="B115" s="4">
        <v>0.289</v>
      </c>
      <c r="C115" s="4">
        <v>-155.314</v>
      </c>
      <c r="D115" s="4">
        <v>3.703</v>
      </c>
      <c r="E115" s="4">
        <v>149.2</v>
      </c>
      <c r="F115" s="4">
        <v>0.108</v>
      </c>
      <c r="G115" s="4">
        <v>112.835</v>
      </c>
      <c r="H115" s="4">
        <v>0.049</v>
      </c>
      <c r="I115" s="4">
        <v>118.279</v>
      </c>
      <c r="J115" s="3">
        <f t="shared" si="18"/>
        <v>2800</v>
      </c>
      <c r="K115">
        <f t="shared" si="10"/>
        <v>0.022440013376807944</v>
      </c>
      <c r="L115">
        <f t="shared" si="11"/>
        <v>172.9742786556308</v>
      </c>
      <c r="M115">
        <f t="shared" si="12"/>
        <v>2.370040046818828</v>
      </c>
      <c r="N115">
        <f t="shared" si="13"/>
        <v>67.22876440096981</v>
      </c>
      <c r="O115">
        <f t="shared" si="14"/>
        <v>0.15527999331159603</v>
      </c>
      <c r="P115">
        <f t="shared" si="15"/>
        <v>48.967003678622184</v>
      </c>
      <c r="Q115">
        <f t="shared" si="16"/>
        <v>0.40955998662319204</v>
      </c>
      <c r="R115">
        <f t="shared" si="17"/>
        <v>-40.17903636819664</v>
      </c>
    </row>
    <row r="116" spans="1:18" ht="12.75">
      <c r="A116" s="4">
        <v>1755.981</v>
      </c>
      <c r="B116" s="4">
        <v>0.285</v>
      </c>
      <c r="C116" s="4">
        <v>-156.019</v>
      </c>
      <c r="D116" s="4">
        <v>3.689</v>
      </c>
      <c r="E116" s="4">
        <v>147.834</v>
      </c>
      <c r="F116" s="4">
        <v>0.109</v>
      </c>
      <c r="G116" s="4">
        <v>111.75</v>
      </c>
      <c r="H116" s="4">
        <v>0.047</v>
      </c>
      <c r="I116" s="4">
        <v>106.445</v>
      </c>
      <c r="J116" s="3">
        <f t="shared" si="18"/>
        <v>2800</v>
      </c>
      <c r="K116">
        <f t="shared" si="10"/>
        <v>0.022440013376807944</v>
      </c>
      <c r="L116">
        <f t="shared" si="11"/>
        <v>172.9742786556308</v>
      </c>
      <c r="M116">
        <f t="shared" si="12"/>
        <v>2.370040046818828</v>
      </c>
      <c r="N116">
        <f t="shared" si="13"/>
        <v>67.22876440096981</v>
      </c>
      <c r="O116">
        <f t="shared" si="14"/>
        <v>0.15527999331159603</v>
      </c>
      <c r="P116">
        <f t="shared" si="15"/>
        <v>48.967003678622184</v>
      </c>
      <c r="Q116">
        <f t="shared" si="16"/>
        <v>0.40955998662319204</v>
      </c>
      <c r="R116">
        <f t="shared" si="17"/>
        <v>-40.17903636819664</v>
      </c>
    </row>
    <row r="117" spans="1:18" ht="12.75">
      <c r="A117" s="4">
        <v>1767.943</v>
      </c>
      <c r="B117" s="4">
        <v>0.28</v>
      </c>
      <c r="C117" s="4">
        <v>-157.024</v>
      </c>
      <c r="D117" s="4">
        <v>3.669</v>
      </c>
      <c r="E117" s="4">
        <v>146.429</v>
      </c>
      <c r="F117" s="4">
        <v>0.11</v>
      </c>
      <c r="G117" s="4">
        <v>110.619</v>
      </c>
      <c r="H117" s="4">
        <v>0.045</v>
      </c>
      <c r="I117" s="4">
        <v>92.683</v>
      </c>
      <c r="J117" s="3">
        <f t="shared" si="18"/>
        <v>2800</v>
      </c>
      <c r="K117">
        <f t="shared" si="10"/>
        <v>0.022440013376807944</v>
      </c>
      <c r="L117">
        <f t="shared" si="11"/>
        <v>172.9742786556308</v>
      </c>
      <c r="M117">
        <f t="shared" si="12"/>
        <v>2.370040046818828</v>
      </c>
      <c r="N117">
        <f t="shared" si="13"/>
        <v>67.22876440096981</v>
      </c>
      <c r="O117">
        <f t="shared" si="14"/>
        <v>0.15527999331159603</v>
      </c>
      <c r="P117">
        <f t="shared" si="15"/>
        <v>48.967003678622184</v>
      </c>
      <c r="Q117">
        <f t="shared" si="16"/>
        <v>0.40955998662319204</v>
      </c>
      <c r="R117">
        <f t="shared" si="17"/>
        <v>-40.17903636819664</v>
      </c>
    </row>
    <row r="118" spans="1:18" ht="12.75">
      <c r="A118" s="4">
        <v>1779.904</v>
      </c>
      <c r="B118" s="4">
        <v>0.274</v>
      </c>
      <c r="C118" s="4">
        <v>-157.687</v>
      </c>
      <c r="D118" s="4">
        <v>3.648</v>
      </c>
      <c r="E118" s="4">
        <v>145.054</v>
      </c>
      <c r="F118" s="4">
        <v>0.11</v>
      </c>
      <c r="G118" s="4">
        <v>109.551</v>
      </c>
      <c r="H118" s="4">
        <v>0.047</v>
      </c>
      <c r="I118" s="4">
        <v>80.439</v>
      </c>
      <c r="J118" s="3">
        <f t="shared" si="18"/>
        <v>2800</v>
      </c>
      <c r="K118">
        <f t="shared" si="10"/>
        <v>0.022440013376807944</v>
      </c>
      <c r="L118">
        <f t="shared" si="11"/>
        <v>172.9742786556308</v>
      </c>
      <c r="M118">
        <f t="shared" si="12"/>
        <v>2.370040046818828</v>
      </c>
      <c r="N118">
        <f t="shared" si="13"/>
        <v>67.22876440096981</v>
      </c>
      <c r="O118">
        <f t="shared" si="14"/>
        <v>0.15527999331159603</v>
      </c>
      <c r="P118">
        <f t="shared" si="15"/>
        <v>48.967003678622184</v>
      </c>
      <c r="Q118">
        <f t="shared" si="16"/>
        <v>0.40955998662319204</v>
      </c>
      <c r="R118">
        <f t="shared" si="17"/>
        <v>-40.17903636819664</v>
      </c>
    </row>
    <row r="119" spans="1:18" ht="12.75">
      <c r="A119" s="4">
        <v>1791.866</v>
      </c>
      <c r="B119" s="4">
        <v>0.269</v>
      </c>
      <c r="C119" s="4">
        <v>-158.585</v>
      </c>
      <c r="D119" s="4">
        <v>3.627</v>
      </c>
      <c r="E119" s="4">
        <v>143.695</v>
      </c>
      <c r="F119" s="4">
        <v>0.111</v>
      </c>
      <c r="G119" s="4">
        <v>108.531</v>
      </c>
      <c r="H119" s="4">
        <v>0.049</v>
      </c>
      <c r="I119" s="4">
        <v>69.313</v>
      </c>
      <c r="J119" s="3">
        <f t="shared" si="18"/>
        <v>2800</v>
      </c>
      <c r="K119">
        <f t="shared" si="10"/>
        <v>0.022440013376807944</v>
      </c>
      <c r="L119">
        <f t="shared" si="11"/>
        <v>172.9742786556308</v>
      </c>
      <c r="M119">
        <f t="shared" si="12"/>
        <v>2.370040046818828</v>
      </c>
      <c r="N119">
        <f t="shared" si="13"/>
        <v>67.22876440096981</v>
      </c>
      <c r="O119">
        <f t="shared" si="14"/>
        <v>0.15527999331159603</v>
      </c>
      <c r="P119">
        <f t="shared" si="15"/>
        <v>48.967003678622184</v>
      </c>
      <c r="Q119">
        <f t="shared" si="16"/>
        <v>0.40955998662319204</v>
      </c>
      <c r="R119">
        <f t="shared" si="17"/>
        <v>-40.17903636819664</v>
      </c>
    </row>
    <row r="120" spans="1:18" ht="12.75">
      <c r="A120" s="4">
        <v>1803.828</v>
      </c>
      <c r="B120" s="4">
        <v>0.264</v>
      </c>
      <c r="C120" s="4">
        <v>-159.368</v>
      </c>
      <c r="D120" s="4">
        <v>3.609</v>
      </c>
      <c r="E120" s="4">
        <v>142.38</v>
      </c>
      <c r="F120" s="4">
        <v>0.112</v>
      </c>
      <c r="G120" s="4">
        <v>107.535</v>
      </c>
      <c r="H120" s="4">
        <v>0.054</v>
      </c>
      <c r="I120" s="4">
        <v>59.033</v>
      </c>
      <c r="J120" s="3">
        <f t="shared" si="18"/>
        <v>2800</v>
      </c>
      <c r="K120">
        <f t="shared" si="10"/>
        <v>0.022440013376807944</v>
      </c>
      <c r="L120">
        <f t="shared" si="11"/>
        <v>172.9742786556308</v>
      </c>
      <c r="M120">
        <f t="shared" si="12"/>
        <v>2.370040046818828</v>
      </c>
      <c r="N120">
        <f t="shared" si="13"/>
        <v>67.22876440096981</v>
      </c>
      <c r="O120">
        <f t="shared" si="14"/>
        <v>0.15527999331159603</v>
      </c>
      <c r="P120">
        <f t="shared" si="15"/>
        <v>48.967003678622184</v>
      </c>
      <c r="Q120">
        <f t="shared" si="16"/>
        <v>0.40955998662319204</v>
      </c>
      <c r="R120">
        <f t="shared" si="17"/>
        <v>-40.17903636819664</v>
      </c>
    </row>
    <row r="121" spans="1:18" ht="12.75">
      <c r="A121" s="4">
        <v>1815.789</v>
      </c>
      <c r="B121" s="4">
        <v>0.259</v>
      </c>
      <c r="C121" s="4">
        <v>-159.914</v>
      </c>
      <c r="D121" s="4">
        <v>3.587</v>
      </c>
      <c r="E121" s="4">
        <v>141.098</v>
      </c>
      <c r="F121" s="4">
        <v>0.112</v>
      </c>
      <c r="G121" s="4">
        <v>106.518</v>
      </c>
      <c r="H121" s="4">
        <v>0.059</v>
      </c>
      <c r="I121" s="4">
        <v>50.889</v>
      </c>
      <c r="J121" s="3">
        <f t="shared" si="18"/>
        <v>2800</v>
      </c>
      <c r="K121">
        <f t="shared" si="10"/>
        <v>0.022440013376807944</v>
      </c>
      <c r="L121">
        <f t="shared" si="11"/>
        <v>172.9742786556308</v>
      </c>
      <c r="M121">
        <f t="shared" si="12"/>
        <v>2.370040046818828</v>
      </c>
      <c r="N121">
        <f t="shared" si="13"/>
        <v>67.22876440096981</v>
      </c>
      <c r="O121">
        <f t="shared" si="14"/>
        <v>0.15527999331159603</v>
      </c>
      <c r="P121">
        <f t="shared" si="15"/>
        <v>48.967003678622184</v>
      </c>
      <c r="Q121">
        <f t="shared" si="16"/>
        <v>0.40955998662319204</v>
      </c>
      <c r="R121">
        <f t="shared" si="17"/>
        <v>-40.17903636819664</v>
      </c>
    </row>
    <row r="122" spans="1:18" ht="12.75">
      <c r="A122" s="4">
        <v>1827.751</v>
      </c>
      <c r="B122" s="4">
        <v>0.254</v>
      </c>
      <c r="C122" s="4">
        <v>-160.718</v>
      </c>
      <c r="D122" s="4">
        <v>3.567</v>
      </c>
      <c r="E122" s="4">
        <v>139.806</v>
      </c>
      <c r="F122" s="4">
        <v>0.113</v>
      </c>
      <c r="G122" s="4">
        <v>105.508</v>
      </c>
      <c r="H122" s="4">
        <v>0.065</v>
      </c>
      <c r="I122" s="4">
        <v>43.297</v>
      </c>
      <c r="J122" s="3">
        <f t="shared" si="18"/>
        <v>2800</v>
      </c>
      <c r="K122">
        <f t="shared" si="10"/>
        <v>0.022440013376807944</v>
      </c>
      <c r="L122">
        <f t="shared" si="11"/>
        <v>172.9742786556308</v>
      </c>
      <c r="M122">
        <f t="shared" si="12"/>
        <v>2.370040046818828</v>
      </c>
      <c r="N122">
        <f t="shared" si="13"/>
        <v>67.22876440096981</v>
      </c>
      <c r="O122">
        <f t="shared" si="14"/>
        <v>0.15527999331159603</v>
      </c>
      <c r="P122">
        <f t="shared" si="15"/>
        <v>48.967003678622184</v>
      </c>
      <c r="Q122">
        <f t="shared" si="16"/>
        <v>0.40955998662319204</v>
      </c>
      <c r="R122">
        <f t="shared" si="17"/>
        <v>-40.17903636819664</v>
      </c>
    </row>
    <row r="123" spans="1:18" ht="12.75">
      <c r="A123" s="4">
        <v>1839.713</v>
      </c>
      <c r="B123" s="4">
        <v>0.249</v>
      </c>
      <c r="C123" s="4">
        <v>-161.219</v>
      </c>
      <c r="D123" s="4">
        <v>3.548</v>
      </c>
      <c r="E123" s="4">
        <v>138.532</v>
      </c>
      <c r="F123" s="4">
        <v>0.113</v>
      </c>
      <c r="G123" s="4">
        <v>104.506</v>
      </c>
      <c r="H123" s="4">
        <v>0.071</v>
      </c>
      <c r="I123" s="4">
        <v>38.246</v>
      </c>
      <c r="J123" s="3">
        <f t="shared" si="18"/>
        <v>2800</v>
      </c>
      <c r="K123">
        <f t="shared" si="10"/>
        <v>0.022440013376807944</v>
      </c>
      <c r="L123">
        <f t="shared" si="11"/>
        <v>172.9742786556308</v>
      </c>
      <c r="M123">
        <f t="shared" si="12"/>
        <v>2.370040046818828</v>
      </c>
      <c r="N123">
        <f t="shared" si="13"/>
        <v>67.22876440096981</v>
      </c>
      <c r="O123">
        <f t="shared" si="14"/>
        <v>0.15527999331159603</v>
      </c>
      <c r="P123">
        <f t="shared" si="15"/>
        <v>48.967003678622184</v>
      </c>
      <c r="Q123">
        <f t="shared" si="16"/>
        <v>0.40955998662319204</v>
      </c>
      <c r="R123">
        <f t="shared" si="17"/>
        <v>-40.17903636819664</v>
      </c>
    </row>
    <row r="124" spans="1:18" ht="12.75">
      <c r="A124" s="4">
        <v>1851.675</v>
      </c>
      <c r="B124" s="4">
        <v>0.244</v>
      </c>
      <c r="C124" s="4">
        <v>-162.041</v>
      </c>
      <c r="D124" s="4">
        <v>3.53</v>
      </c>
      <c r="E124" s="4">
        <v>137.262</v>
      </c>
      <c r="F124" s="4">
        <v>0.114</v>
      </c>
      <c r="G124" s="4">
        <v>103.521</v>
      </c>
      <c r="H124" s="4">
        <v>0.079</v>
      </c>
      <c r="I124" s="4">
        <v>33.058</v>
      </c>
      <c r="J124" s="3">
        <f t="shared" si="18"/>
        <v>2800</v>
      </c>
      <c r="K124">
        <f t="shared" si="10"/>
        <v>0.022440013376807944</v>
      </c>
      <c r="L124">
        <f t="shared" si="11"/>
        <v>172.9742786556308</v>
      </c>
      <c r="M124">
        <f t="shared" si="12"/>
        <v>2.370040046818828</v>
      </c>
      <c r="N124">
        <f t="shared" si="13"/>
        <v>67.22876440096981</v>
      </c>
      <c r="O124">
        <f t="shared" si="14"/>
        <v>0.15527999331159603</v>
      </c>
      <c r="P124">
        <f t="shared" si="15"/>
        <v>48.967003678622184</v>
      </c>
      <c r="Q124">
        <f t="shared" si="16"/>
        <v>0.40955998662319204</v>
      </c>
      <c r="R124">
        <f t="shared" si="17"/>
        <v>-40.17903636819664</v>
      </c>
    </row>
    <row r="125" spans="1:18" ht="12.75">
      <c r="A125" s="4">
        <v>1863.636</v>
      </c>
      <c r="B125" s="4">
        <v>0.239</v>
      </c>
      <c r="C125" s="4">
        <v>-162.635</v>
      </c>
      <c r="D125" s="4">
        <v>3.508</v>
      </c>
      <c r="E125" s="4">
        <v>136.051</v>
      </c>
      <c r="F125" s="4">
        <v>0.114</v>
      </c>
      <c r="G125" s="4">
        <v>102.686</v>
      </c>
      <c r="H125" s="4">
        <v>0.085</v>
      </c>
      <c r="I125" s="4">
        <v>29.427</v>
      </c>
      <c r="J125" s="3">
        <f t="shared" si="18"/>
        <v>2800</v>
      </c>
      <c r="K125">
        <f t="shared" si="10"/>
        <v>0.022440013376807944</v>
      </c>
      <c r="L125">
        <f t="shared" si="11"/>
        <v>172.9742786556308</v>
      </c>
      <c r="M125">
        <f t="shared" si="12"/>
        <v>2.370040046818828</v>
      </c>
      <c r="N125">
        <f t="shared" si="13"/>
        <v>67.22876440096981</v>
      </c>
      <c r="O125">
        <f t="shared" si="14"/>
        <v>0.15527999331159603</v>
      </c>
      <c r="P125">
        <f t="shared" si="15"/>
        <v>48.967003678622184</v>
      </c>
      <c r="Q125">
        <f t="shared" si="16"/>
        <v>0.40955998662319204</v>
      </c>
      <c r="R125">
        <f t="shared" si="17"/>
        <v>-40.17903636819664</v>
      </c>
    </row>
    <row r="126" spans="1:18" ht="12.75">
      <c r="A126" s="4">
        <v>1875.598</v>
      </c>
      <c r="B126" s="4">
        <v>0.232</v>
      </c>
      <c r="C126" s="4">
        <v>-163.16</v>
      </c>
      <c r="D126" s="4">
        <v>3.486</v>
      </c>
      <c r="E126" s="4">
        <v>134.802</v>
      </c>
      <c r="F126" s="4">
        <v>0.115</v>
      </c>
      <c r="G126" s="4">
        <v>101.655</v>
      </c>
      <c r="H126" s="4">
        <v>0.093</v>
      </c>
      <c r="I126" s="4">
        <v>25.99</v>
      </c>
      <c r="J126" s="3">
        <f t="shared" si="18"/>
        <v>2800</v>
      </c>
      <c r="K126">
        <f t="shared" si="10"/>
        <v>0.022440013376807944</v>
      </c>
      <c r="L126">
        <f t="shared" si="11"/>
        <v>172.9742786556308</v>
      </c>
      <c r="M126">
        <f t="shared" si="12"/>
        <v>2.370040046818828</v>
      </c>
      <c r="N126">
        <f t="shared" si="13"/>
        <v>67.22876440096981</v>
      </c>
      <c r="O126">
        <f t="shared" si="14"/>
        <v>0.15527999331159603</v>
      </c>
      <c r="P126">
        <f t="shared" si="15"/>
        <v>48.967003678622184</v>
      </c>
      <c r="Q126">
        <f t="shared" si="16"/>
        <v>0.40955998662319204</v>
      </c>
      <c r="R126">
        <f t="shared" si="17"/>
        <v>-40.17903636819664</v>
      </c>
    </row>
    <row r="127" spans="1:18" ht="12.75">
      <c r="A127" s="4">
        <v>1887.56</v>
      </c>
      <c r="B127" s="4">
        <v>0.227</v>
      </c>
      <c r="C127" s="4">
        <v>-163.677</v>
      </c>
      <c r="D127" s="4">
        <v>3.465</v>
      </c>
      <c r="E127" s="4">
        <v>133.61</v>
      </c>
      <c r="F127" s="4">
        <v>0.116</v>
      </c>
      <c r="G127" s="4">
        <v>100.685</v>
      </c>
      <c r="H127" s="4">
        <v>0.1</v>
      </c>
      <c r="I127" s="4">
        <v>22.555</v>
      </c>
      <c r="J127" s="3">
        <f t="shared" si="18"/>
        <v>2800</v>
      </c>
      <c r="K127">
        <f t="shared" si="10"/>
        <v>0.022440013376807944</v>
      </c>
      <c r="L127">
        <f t="shared" si="11"/>
        <v>172.9742786556308</v>
      </c>
      <c r="M127">
        <f t="shared" si="12"/>
        <v>2.370040046818828</v>
      </c>
      <c r="N127">
        <f t="shared" si="13"/>
        <v>67.22876440096981</v>
      </c>
      <c r="O127">
        <f t="shared" si="14"/>
        <v>0.15527999331159603</v>
      </c>
      <c r="P127">
        <f t="shared" si="15"/>
        <v>48.967003678622184</v>
      </c>
      <c r="Q127">
        <f t="shared" si="16"/>
        <v>0.40955998662319204</v>
      </c>
      <c r="R127">
        <f t="shared" si="17"/>
        <v>-40.17903636819664</v>
      </c>
    </row>
    <row r="128" spans="1:18" ht="12.75">
      <c r="A128" s="4">
        <v>1899.522</v>
      </c>
      <c r="B128" s="4">
        <v>0.222</v>
      </c>
      <c r="C128" s="4">
        <v>-163.899</v>
      </c>
      <c r="D128" s="4">
        <v>3.448</v>
      </c>
      <c r="E128" s="4">
        <v>132.447</v>
      </c>
      <c r="F128" s="4">
        <v>0.116</v>
      </c>
      <c r="G128" s="4">
        <v>99.808</v>
      </c>
      <c r="H128" s="4">
        <v>0.107</v>
      </c>
      <c r="I128" s="4">
        <v>20.254</v>
      </c>
      <c r="J128" s="3">
        <f t="shared" si="18"/>
        <v>2800</v>
      </c>
      <c r="K128">
        <f t="shared" si="10"/>
        <v>0.022440013376807944</v>
      </c>
      <c r="L128">
        <f t="shared" si="11"/>
        <v>172.9742786556308</v>
      </c>
      <c r="M128">
        <f t="shared" si="12"/>
        <v>2.370040046818828</v>
      </c>
      <c r="N128">
        <f t="shared" si="13"/>
        <v>67.22876440096981</v>
      </c>
      <c r="O128">
        <f t="shared" si="14"/>
        <v>0.15527999331159603</v>
      </c>
      <c r="P128">
        <f t="shared" si="15"/>
        <v>48.967003678622184</v>
      </c>
      <c r="Q128">
        <f t="shared" si="16"/>
        <v>0.40955998662319204</v>
      </c>
      <c r="R128">
        <f t="shared" si="17"/>
        <v>-40.17903636819664</v>
      </c>
    </row>
    <row r="129" spans="1:18" ht="12.75">
      <c r="A129" s="4">
        <v>1911.483</v>
      </c>
      <c r="B129" s="4">
        <v>0.218</v>
      </c>
      <c r="C129" s="4">
        <v>-164.445</v>
      </c>
      <c r="D129" s="4">
        <v>3.428</v>
      </c>
      <c r="E129" s="4">
        <v>131.284</v>
      </c>
      <c r="F129" s="4">
        <v>0.117</v>
      </c>
      <c r="G129" s="4">
        <v>98.969</v>
      </c>
      <c r="H129" s="4">
        <v>0.115</v>
      </c>
      <c r="I129" s="4">
        <v>17.465</v>
      </c>
      <c r="J129" s="3">
        <f t="shared" si="18"/>
        <v>2800</v>
      </c>
      <c r="K129">
        <f t="shared" si="10"/>
        <v>0.022440013376807944</v>
      </c>
      <c r="L129">
        <f t="shared" si="11"/>
        <v>172.9742786556308</v>
      </c>
      <c r="M129">
        <f t="shared" si="12"/>
        <v>2.370040046818828</v>
      </c>
      <c r="N129">
        <f t="shared" si="13"/>
        <v>67.22876440096981</v>
      </c>
      <c r="O129">
        <f t="shared" si="14"/>
        <v>0.15527999331159603</v>
      </c>
      <c r="P129">
        <f t="shared" si="15"/>
        <v>48.967003678622184</v>
      </c>
      <c r="Q129">
        <f t="shared" si="16"/>
        <v>0.40955998662319204</v>
      </c>
      <c r="R129">
        <f t="shared" si="17"/>
        <v>-40.17903636819664</v>
      </c>
    </row>
    <row r="130" spans="1:18" ht="12.75">
      <c r="A130" s="4">
        <v>1923.445</v>
      </c>
      <c r="B130" s="4">
        <v>0.213</v>
      </c>
      <c r="C130" s="4">
        <v>-164.861</v>
      </c>
      <c r="D130" s="4">
        <v>3.404</v>
      </c>
      <c r="E130" s="4">
        <v>130.193</v>
      </c>
      <c r="F130" s="4">
        <v>0.117</v>
      </c>
      <c r="G130" s="4">
        <v>98.11</v>
      </c>
      <c r="H130" s="4">
        <v>0.122</v>
      </c>
      <c r="I130" s="4">
        <v>15.521</v>
      </c>
      <c r="J130" s="3">
        <f t="shared" si="18"/>
        <v>2800</v>
      </c>
      <c r="K130">
        <f t="shared" si="10"/>
        <v>0.022440013376807944</v>
      </c>
      <c r="L130">
        <f t="shared" si="11"/>
        <v>172.9742786556308</v>
      </c>
      <c r="M130">
        <f t="shared" si="12"/>
        <v>2.370040046818828</v>
      </c>
      <c r="N130">
        <f t="shared" si="13"/>
        <v>67.22876440096981</v>
      </c>
      <c r="O130">
        <f t="shared" si="14"/>
        <v>0.15527999331159603</v>
      </c>
      <c r="P130">
        <f t="shared" si="15"/>
        <v>48.967003678622184</v>
      </c>
      <c r="Q130">
        <f t="shared" si="16"/>
        <v>0.40955998662319204</v>
      </c>
      <c r="R130">
        <f t="shared" si="17"/>
        <v>-40.17903636819664</v>
      </c>
    </row>
    <row r="131" spans="1:18" ht="12.75">
      <c r="A131" s="4">
        <v>1935.407</v>
      </c>
      <c r="B131" s="4">
        <v>0.208</v>
      </c>
      <c r="C131" s="4">
        <v>-165.193</v>
      </c>
      <c r="D131" s="4">
        <v>3.383</v>
      </c>
      <c r="E131" s="4">
        <v>129.021</v>
      </c>
      <c r="F131" s="4">
        <v>0.118</v>
      </c>
      <c r="G131" s="4">
        <v>97.249</v>
      </c>
      <c r="H131" s="4">
        <v>0.128</v>
      </c>
      <c r="I131" s="4">
        <v>13.875</v>
      </c>
      <c r="J131" s="3">
        <f t="shared" si="18"/>
        <v>2800</v>
      </c>
      <c r="K131">
        <f t="shared" si="10"/>
        <v>0.022440013376807944</v>
      </c>
      <c r="L131">
        <f t="shared" si="11"/>
        <v>172.9742786556308</v>
      </c>
      <c r="M131">
        <f t="shared" si="12"/>
        <v>2.370040046818828</v>
      </c>
      <c r="N131">
        <f t="shared" si="13"/>
        <v>67.22876440096981</v>
      </c>
      <c r="O131">
        <f t="shared" si="14"/>
        <v>0.15527999331159603</v>
      </c>
      <c r="P131">
        <f t="shared" si="15"/>
        <v>48.967003678622184</v>
      </c>
      <c r="Q131">
        <f t="shared" si="16"/>
        <v>0.40955998662319204</v>
      </c>
      <c r="R131">
        <f t="shared" si="17"/>
        <v>-40.17903636819664</v>
      </c>
    </row>
    <row r="132" spans="1:18" ht="12.75">
      <c r="A132" s="4">
        <v>1947.368</v>
      </c>
      <c r="B132" s="4">
        <v>0.204</v>
      </c>
      <c r="C132" s="4">
        <v>-165.562</v>
      </c>
      <c r="D132" s="4">
        <v>3.364</v>
      </c>
      <c r="E132" s="4">
        <v>127.932</v>
      </c>
      <c r="F132" s="4">
        <v>0.118</v>
      </c>
      <c r="G132" s="4">
        <v>96.348</v>
      </c>
      <c r="H132" s="4">
        <v>0.136</v>
      </c>
      <c r="I132" s="4">
        <v>11.942</v>
      </c>
      <c r="J132" s="3">
        <f t="shared" si="18"/>
        <v>2800</v>
      </c>
      <c r="K132">
        <f t="shared" si="10"/>
        <v>0.022440013376807944</v>
      </c>
      <c r="L132">
        <f t="shared" si="11"/>
        <v>172.9742786556308</v>
      </c>
      <c r="M132">
        <f t="shared" si="12"/>
        <v>2.370040046818828</v>
      </c>
      <c r="N132">
        <f t="shared" si="13"/>
        <v>67.22876440096981</v>
      </c>
      <c r="O132">
        <f t="shared" si="14"/>
        <v>0.15527999331159603</v>
      </c>
      <c r="P132">
        <f t="shared" si="15"/>
        <v>48.967003678622184</v>
      </c>
      <c r="Q132">
        <f t="shared" si="16"/>
        <v>0.40955998662319204</v>
      </c>
      <c r="R132">
        <f t="shared" si="17"/>
        <v>-40.17903636819664</v>
      </c>
    </row>
    <row r="133" spans="1:18" ht="12.75">
      <c r="A133" s="4">
        <v>1959.33</v>
      </c>
      <c r="B133" s="4">
        <v>0.2</v>
      </c>
      <c r="C133" s="4">
        <v>-165.735</v>
      </c>
      <c r="D133" s="4">
        <v>3.346</v>
      </c>
      <c r="E133" s="4">
        <v>126.881</v>
      </c>
      <c r="F133" s="4">
        <v>0.119</v>
      </c>
      <c r="G133" s="4">
        <v>95.524</v>
      </c>
      <c r="H133" s="4">
        <v>0.143</v>
      </c>
      <c r="I133" s="4">
        <v>10.694</v>
      </c>
      <c r="J133" s="3">
        <f t="shared" si="18"/>
        <v>2800</v>
      </c>
      <c r="K133">
        <f t="shared" si="10"/>
        <v>0.022440013376807944</v>
      </c>
      <c r="L133">
        <f t="shared" si="11"/>
        <v>172.9742786556308</v>
      </c>
      <c r="M133">
        <f t="shared" si="12"/>
        <v>2.370040046818828</v>
      </c>
      <c r="N133">
        <f t="shared" si="13"/>
        <v>67.22876440096981</v>
      </c>
      <c r="O133">
        <f t="shared" si="14"/>
        <v>0.15527999331159603</v>
      </c>
      <c r="P133">
        <f t="shared" si="15"/>
        <v>48.967003678622184</v>
      </c>
      <c r="Q133">
        <f t="shared" si="16"/>
        <v>0.40955998662319204</v>
      </c>
      <c r="R133">
        <f t="shared" si="17"/>
        <v>-40.17903636819664</v>
      </c>
    </row>
    <row r="134" spans="1:18" ht="12.75">
      <c r="A134" s="4">
        <v>1971.292</v>
      </c>
      <c r="B134" s="4">
        <v>0.196</v>
      </c>
      <c r="C134" s="4">
        <v>-166.325</v>
      </c>
      <c r="D134" s="4">
        <v>3.328</v>
      </c>
      <c r="E134" s="4">
        <v>125.828</v>
      </c>
      <c r="F134" s="4">
        <v>0.119</v>
      </c>
      <c r="G134" s="4">
        <v>94.746</v>
      </c>
      <c r="H134" s="4">
        <v>0.15</v>
      </c>
      <c r="I134" s="4">
        <v>9.137</v>
      </c>
      <c r="J134" s="3">
        <f t="shared" si="18"/>
        <v>2800</v>
      </c>
      <c r="K134">
        <f t="shared" si="10"/>
        <v>0.022440013376807944</v>
      </c>
      <c r="L134">
        <f t="shared" si="11"/>
        <v>172.9742786556308</v>
      </c>
      <c r="M134">
        <f t="shared" si="12"/>
        <v>2.370040046818828</v>
      </c>
      <c r="N134">
        <f t="shared" si="13"/>
        <v>67.22876440096981</v>
      </c>
      <c r="O134">
        <f t="shared" si="14"/>
        <v>0.15527999331159603</v>
      </c>
      <c r="P134">
        <f t="shared" si="15"/>
        <v>48.967003678622184</v>
      </c>
      <c r="Q134">
        <f t="shared" si="16"/>
        <v>0.40955998662319204</v>
      </c>
      <c r="R134">
        <f t="shared" si="17"/>
        <v>-40.17903636819664</v>
      </c>
    </row>
    <row r="135" spans="1:18" ht="12.75">
      <c r="A135" s="4">
        <v>1983.254</v>
      </c>
      <c r="B135" s="4">
        <v>0.193</v>
      </c>
      <c r="C135" s="4">
        <v>-166.679</v>
      </c>
      <c r="D135" s="4">
        <v>3.311</v>
      </c>
      <c r="E135" s="4">
        <v>124.817</v>
      </c>
      <c r="F135" s="4">
        <v>0.12</v>
      </c>
      <c r="G135" s="4">
        <v>93.895</v>
      </c>
      <c r="H135" s="4">
        <v>0.156</v>
      </c>
      <c r="I135" s="4">
        <v>8.007</v>
      </c>
      <c r="J135" s="3">
        <f t="shared" si="18"/>
        <v>2800</v>
      </c>
      <c r="K135">
        <f t="shared" si="10"/>
        <v>0.022440013376807944</v>
      </c>
      <c r="L135">
        <f t="shared" si="11"/>
        <v>172.9742786556308</v>
      </c>
      <c r="M135">
        <f t="shared" si="12"/>
        <v>2.370040046818828</v>
      </c>
      <c r="N135">
        <f t="shared" si="13"/>
        <v>67.22876440096981</v>
      </c>
      <c r="O135">
        <f t="shared" si="14"/>
        <v>0.15527999331159603</v>
      </c>
      <c r="P135">
        <f t="shared" si="15"/>
        <v>48.967003678622184</v>
      </c>
      <c r="Q135">
        <f t="shared" si="16"/>
        <v>0.40955998662319204</v>
      </c>
      <c r="R135">
        <f t="shared" si="17"/>
        <v>-40.17903636819664</v>
      </c>
    </row>
    <row r="136" spans="1:18" ht="12.75">
      <c r="A136" s="4">
        <v>1995.215</v>
      </c>
      <c r="B136" s="4">
        <v>0.189</v>
      </c>
      <c r="C136" s="4">
        <v>-167.009</v>
      </c>
      <c r="D136" s="4">
        <v>3.297</v>
      </c>
      <c r="E136" s="4">
        <v>123.724</v>
      </c>
      <c r="F136" s="4">
        <v>0.121</v>
      </c>
      <c r="G136" s="4">
        <v>93.175</v>
      </c>
      <c r="H136" s="4">
        <v>0.163</v>
      </c>
      <c r="I136" s="4">
        <v>6.829</v>
      </c>
      <c r="J136" s="3">
        <f t="shared" si="18"/>
        <v>2800</v>
      </c>
      <c r="K136">
        <f t="shared" si="10"/>
        <v>0.022440013376807944</v>
      </c>
      <c r="L136">
        <f t="shared" si="11"/>
        <v>172.9742786556308</v>
      </c>
      <c r="M136">
        <f t="shared" si="12"/>
        <v>2.370040046818828</v>
      </c>
      <c r="N136">
        <f t="shared" si="13"/>
        <v>67.22876440096981</v>
      </c>
      <c r="O136">
        <f t="shared" si="14"/>
        <v>0.15527999331159603</v>
      </c>
      <c r="P136">
        <f t="shared" si="15"/>
        <v>48.967003678622184</v>
      </c>
      <c r="Q136">
        <f t="shared" si="16"/>
        <v>0.40955998662319204</v>
      </c>
      <c r="R136">
        <f t="shared" si="17"/>
        <v>-40.17903636819664</v>
      </c>
    </row>
    <row r="137" spans="1:18" ht="12.75">
      <c r="A137" s="4">
        <v>2007.177</v>
      </c>
      <c r="B137" s="4">
        <v>0.186</v>
      </c>
      <c r="C137" s="4">
        <v>-167.644</v>
      </c>
      <c r="D137" s="4">
        <v>3.279</v>
      </c>
      <c r="E137" s="4">
        <v>122.657</v>
      </c>
      <c r="F137" s="4">
        <v>0.121</v>
      </c>
      <c r="G137" s="4">
        <v>92.313</v>
      </c>
      <c r="H137" s="4">
        <v>0.171</v>
      </c>
      <c r="I137" s="4">
        <v>5.373</v>
      </c>
      <c r="J137" s="3">
        <f t="shared" si="18"/>
        <v>2800</v>
      </c>
      <c r="K137">
        <f t="shared" si="10"/>
        <v>0.022440013376807944</v>
      </c>
      <c r="L137">
        <f t="shared" si="11"/>
        <v>172.9742786556308</v>
      </c>
      <c r="M137">
        <f t="shared" si="12"/>
        <v>2.370040046818828</v>
      </c>
      <c r="N137">
        <f t="shared" si="13"/>
        <v>67.22876440096981</v>
      </c>
      <c r="O137">
        <f t="shared" si="14"/>
        <v>0.15527999331159603</v>
      </c>
      <c r="P137">
        <f t="shared" si="15"/>
        <v>48.967003678622184</v>
      </c>
      <c r="Q137">
        <f t="shared" si="16"/>
        <v>0.40955998662319204</v>
      </c>
      <c r="R137">
        <f t="shared" si="17"/>
        <v>-40.17903636819664</v>
      </c>
    </row>
    <row r="138" spans="1:18" ht="12.75">
      <c r="A138" s="4">
        <v>2019.139</v>
      </c>
      <c r="B138" s="4">
        <v>0.183</v>
      </c>
      <c r="C138" s="4">
        <v>-167.9</v>
      </c>
      <c r="D138" s="4">
        <v>3.264</v>
      </c>
      <c r="E138" s="4">
        <v>121.608</v>
      </c>
      <c r="F138" s="4">
        <v>0.122</v>
      </c>
      <c r="G138" s="4">
        <v>91.459</v>
      </c>
      <c r="H138" s="4">
        <v>0.178</v>
      </c>
      <c r="I138" s="4">
        <v>4.286</v>
      </c>
      <c r="J138" s="3">
        <f t="shared" si="18"/>
        <v>2800</v>
      </c>
      <c r="K138">
        <f t="shared" si="10"/>
        <v>0.022440013376807944</v>
      </c>
      <c r="L138">
        <f t="shared" si="11"/>
        <v>172.9742786556308</v>
      </c>
      <c r="M138">
        <f t="shared" si="12"/>
        <v>2.370040046818828</v>
      </c>
      <c r="N138">
        <f t="shared" si="13"/>
        <v>67.22876440096981</v>
      </c>
      <c r="O138">
        <f t="shared" si="14"/>
        <v>0.15527999331159603</v>
      </c>
      <c r="P138">
        <f t="shared" si="15"/>
        <v>48.967003678622184</v>
      </c>
      <c r="Q138">
        <f t="shared" si="16"/>
        <v>0.40955998662319204</v>
      </c>
      <c r="R138">
        <f t="shared" si="17"/>
        <v>-40.17903636819664</v>
      </c>
    </row>
    <row r="139" spans="1:18" ht="12.75">
      <c r="A139" s="4">
        <v>2031.1</v>
      </c>
      <c r="B139" s="4">
        <v>0.179</v>
      </c>
      <c r="C139" s="4">
        <v>-168.533</v>
      </c>
      <c r="D139" s="4">
        <v>3.246</v>
      </c>
      <c r="E139" s="4">
        <v>120.548</v>
      </c>
      <c r="F139" s="4">
        <v>0.123</v>
      </c>
      <c r="G139" s="4">
        <v>90.647</v>
      </c>
      <c r="H139" s="4">
        <v>0.184</v>
      </c>
      <c r="I139" s="4">
        <v>3.065</v>
      </c>
      <c r="J139" s="3">
        <f t="shared" si="18"/>
        <v>2800</v>
      </c>
      <c r="K139">
        <f t="shared" si="10"/>
        <v>0.022440013376807944</v>
      </c>
      <c r="L139">
        <f t="shared" si="11"/>
        <v>172.9742786556308</v>
      </c>
      <c r="M139">
        <f t="shared" si="12"/>
        <v>2.370040046818828</v>
      </c>
      <c r="N139">
        <f t="shared" si="13"/>
        <v>67.22876440096981</v>
      </c>
      <c r="O139">
        <f t="shared" si="14"/>
        <v>0.15527999331159603</v>
      </c>
      <c r="P139">
        <f t="shared" si="15"/>
        <v>48.967003678622184</v>
      </c>
      <c r="Q139">
        <f t="shared" si="16"/>
        <v>0.40955998662319204</v>
      </c>
      <c r="R139">
        <f t="shared" si="17"/>
        <v>-40.17903636819664</v>
      </c>
    </row>
    <row r="140" spans="1:18" ht="12.75">
      <c r="A140" s="4">
        <v>2043.062</v>
      </c>
      <c r="B140" s="4">
        <v>0.177</v>
      </c>
      <c r="C140" s="4">
        <v>-169.183</v>
      </c>
      <c r="D140" s="4">
        <v>3.234</v>
      </c>
      <c r="E140" s="4">
        <v>119.526</v>
      </c>
      <c r="F140" s="4">
        <v>0.124</v>
      </c>
      <c r="G140" s="4">
        <v>89.873</v>
      </c>
      <c r="H140" s="4">
        <v>0.191</v>
      </c>
      <c r="I140" s="4">
        <v>1.591</v>
      </c>
      <c r="J140" s="3">
        <f t="shared" si="18"/>
        <v>2800</v>
      </c>
      <c r="K140">
        <f aca="true" t="shared" si="19" ref="K140:K203">INDEX($A$10:$I$412,MATCH($J140,$A$10:$A$412,1),2)+($J140-INDEX($A$10:$I$412,MATCH($J140,$A$10:$A$412,1),1))*(INDEX($A$10:$I$412,MATCH($J140,$A$10:$A$412,1)+1,2)-INDEX($A$10:$I$412,MATCH($J140,$A$10:$A$412,1),2))/(INDEX($A$10:$I$412,MATCH($J140,$A$10:$A$412,1)+1,1)-INDEX($A$10:$I$412,MATCH($J140,$A$10:$A$412,1),1))</f>
        <v>0.022440013376807944</v>
      </c>
      <c r="L140">
        <f aca="true" t="shared" si="20" ref="L140:L203">INDEX($A$10:$I$412,MATCH($J140,$A$10:$A$412,1),3)+($J140-INDEX($A$10:$I$412,MATCH($J140,$A$10:$A$412,1),1))*(INDEX($A$10:$I$412,MATCH($J140,$A$10:$A$412,1)+1,3)-INDEX($A$10:$I$412,MATCH($J140,$A$10:$A$412,1),3))/(INDEX($A$10:$I$412,MATCH($J140,$A$10:$A$412,1)+1,1)-INDEX($A$10:$I$412,MATCH($J140,$A$10:$A$412,1),1))</f>
        <v>172.9742786556308</v>
      </c>
      <c r="M140">
        <f aca="true" t="shared" si="21" ref="M140:M203">INDEX($A$10:$I$412,MATCH($J140,$A$10:$A$412,1),4)+($J140-INDEX($A$10:$I$412,MATCH($J140,$A$10:$A$412,1),1))*(INDEX($A$10:$I$412,MATCH($J140,$A$10:$A$412,1)+1,4)-INDEX($A$10:$I$412,MATCH($J140,$A$10:$A$412,1),4))/(INDEX($A$10:$I$412,MATCH($J140,$A$10:$A$412,1)+1,1)-INDEX($A$10:$I$412,MATCH($J140,$A$10:$A$412,1),1))</f>
        <v>2.370040046818828</v>
      </c>
      <c r="N140">
        <f aca="true" t="shared" si="22" ref="N140:N203">INDEX($A$10:$I$412,MATCH($J140,$A$10:$A$412,1),5)+($J140-INDEX($A$10:$I$412,MATCH($J140,$A$10:$A$412,1),1))*(INDEX($A$10:$I$412,MATCH($J140,$A$10:$A$412,1)+1,5)-INDEX($A$10:$I$412,MATCH($J140,$A$10:$A$412,1),5))/(INDEX($A$10:$I$412,MATCH($J140,$A$10:$A$412,1)+1,1)-INDEX($A$10:$I$412,MATCH($J140,$A$10:$A$412,1),1))</f>
        <v>67.22876440096981</v>
      </c>
      <c r="O140">
        <f aca="true" t="shared" si="23" ref="O140:O203">INDEX($A$10:$I$412,MATCH($J140,$A$10:$A$412,1),6)+($J140-INDEX($A$10:$I$412,MATCH($J140,$A$10:$A$412,1),1))*(INDEX($A$10:$I$412,MATCH($J140,$A$10:$A$412,1)+1,6)-INDEX($A$10:$I$412,MATCH($J140,$A$10:$A$412,1),6))/(INDEX($A$10:$I$412,MATCH($J140,$A$10:$A$412,1)+1,1)-INDEX($A$10:$I$412,MATCH($J140,$A$10:$A$412,1),1))</f>
        <v>0.15527999331159603</v>
      </c>
      <c r="P140">
        <f aca="true" t="shared" si="24" ref="P140:P203">INDEX($A$10:$I$412,MATCH($J140,$A$10:$A$412,1),7)+($J140-INDEX($A$10:$I$412,MATCH($J140,$A$10:$A$412,1),1))*(INDEX($A$10:$I$412,MATCH($J140,$A$10:$A$412,1)+1,7)-INDEX($A$10:$I$412,MATCH($J140,$A$10:$A$412,1),7))/(INDEX($A$10:$I$412,MATCH($J140,$A$10:$A$412,1)+1,1)-INDEX($A$10:$I$412,MATCH($J140,$A$10:$A$412,1),1))</f>
        <v>48.967003678622184</v>
      </c>
      <c r="Q140">
        <f aca="true" t="shared" si="25" ref="Q140:Q203">INDEX($A$10:$I$412,MATCH($J140,$A$10:$A$412,1),8)+($J140-INDEX($A$10:$I$412,MATCH($J140,$A$10:$A$412,1),1))*(INDEX($A$10:$I$412,MATCH($J140,$A$10:$A$412,1)+1,8)-INDEX($A$10:$I$412,MATCH($J140,$A$10:$A$412,1),8))/(INDEX($A$10:$I$412,MATCH($J140,$A$10:$A$412,1)+1,1)-INDEX($A$10:$I$412,MATCH($J140,$A$10:$A$412,1),1))</f>
        <v>0.40955998662319204</v>
      </c>
      <c r="R140">
        <f aca="true" t="shared" si="26" ref="R140:R203">INDEX($A$10:$I$412,MATCH($J140,$A$10:$A$412,1),9)+($J140-INDEX($A$10:$I$412,MATCH($J140,$A$10:$A$412,1),1))*(INDEX($A$10:$I$412,MATCH($J140,$A$10:$A$412,1)+1,9)-INDEX($A$10:$I$412,MATCH($J140,$A$10:$A$412,1),9))/(INDEX($A$10:$I$412,MATCH($J140,$A$10:$A$412,1)+1,1)-INDEX($A$10:$I$412,MATCH($J140,$A$10:$A$412,1),1))</f>
        <v>-40.17903636819664</v>
      </c>
    </row>
    <row r="141" spans="1:18" ht="12.75">
      <c r="A141" s="4">
        <v>2055.024</v>
      </c>
      <c r="B141" s="4">
        <v>0.174</v>
      </c>
      <c r="C141" s="4">
        <v>-169.515</v>
      </c>
      <c r="D141" s="4">
        <v>3.218</v>
      </c>
      <c r="E141" s="4">
        <v>118.499</v>
      </c>
      <c r="F141" s="4">
        <v>0.124</v>
      </c>
      <c r="G141" s="4">
        <v>89.039</v>
      </c>
      <c r="H141" s="4">
        <v>0.197</v>
      </c>
      <c r="I141" s="4">
        <v>0.655</v>
      </c>
      <c r="J141" s="3">
        <f t="shared" si="18"/>
        <v>2800</v>
      </c>
      <c r="K141">
        <f t="shared" si="19"/>
        <v>0.022440013376807944</v>
      </c>
      <c r="L141">
        <f t="shared" si="20"/>
        <v>172.9742786556308</v>
      </c>
      <c r="M141">
        <f t="shared" si="21"/>
        <v>2.370040046818828</v>
      </c>
      <c r="N141">
        <f t="shared" si="22"/>
        <v>67.22876440096981</v>
      </c>
      <c r="O141">
        <f t="shared" si="23"/>
        <v>0.15527999331159603</v>
      </c>
      <c r="P141">
        <f t="shared" si="24"/>
        <v>48.967003678622184</v>
      </c>
      <c r="Q141">
        <f t="shared" si="25"/>
        <v>0.40955998662319204</v>
      </c>
      <c r="R141">
        <f t="shared" si="26"/>
        <v>-40.17903636819664</v>
      </c>
    </row>
    <row r="142" spans="1:18" ht="12.75">
      <c r="A142" s="4">
        <v>2066.986</v>
      </c>
      <c r="B142" s="4">
        <v>0.171</v>
      </c>
      <c r="C142" s="4">
        <v>-170.145</v>
      </c>
      <c r="D142" s="4">
        <v>3.2</v>
      </c>
      <c r="E142" s="4">
        <v>117.479</v>
      </c>
      <c r="F142" s="4">
        <v>0.125</v>
      </c>
      <c r="G142" s="4">
        <v>88.21</v>
      </c>
      <c r="H142" s="4">
        <v>0.204</v>
      </c>
      <c r="I142" s="4">
        <v>-0.54</v>
      </c>
      <c r="J142" s="3">
        <f t="shared" si="18"/>
        <v>2800</v>
      </c>
      <c r="K142">
        <f t="shared" si="19"/>
        <v>0.022440013376807944</v>
      </c>
      <c r="L142">
        <f t="shared" si="20"/>
        <v>172.9742786556308</v>
      </c>
      <c r="M142">
        <f t="shared" si="21"/>
        <v>2.370040046818828</v>
      </c>
      <c r="N142">
        <f t="shared" si="22"/>
        <v>67.22876440096981</v>
      </c>
      <c r="O142">
        <f t="shared" si="23"/>
        <v>0.15527999331159603</v>
      </c>
      <c r="P142">
        <f t="shared" si="24"/>
        <v>48.967003678622184</v>
      </c>
      <c r="Q142">
        <f t="shared" si="25"/>
        <v>0.40955998662319204</v>
      </c>
      <c r="R142">
        <f t="shared" si="26"/>
        <v>-40.17903636819664</v>
      </c>
    </row>
    <row r="143" spans="1:18" ht="12.75">
      <c r="A143" s="4">
        <v>2078.947</v>
      </c>
      <c r="B143" s="4">
        <v>0.168</v>
      </c>
      <c r="C143" s="4">
        <v>-170.781</v>
      </c>
      <c r="D143" s="4">
        <v>3.189</v>
      </c>
      <c r="E143" s="4">
        <v>116.502</v>
      </c>
      <c r="F143" s="4">
        <v>0.125</v>
      </c>
      <c r="G143" s="4">
        <v>87.426</v>
      </c>
      <c r="H143" s="4">
        <v>0.209</v>
      </c>
      <c r="I143" s="4">
        <v>-1.346</v>
      </c>
      <c r="J143" s="3">
        <f t="shared" si="18"/>
        <v>2800</v>
      </c>
      <c r="K143">
        <f t="shared" si="19"/>
        <v>0.022440013376807944</v>
      </c>
      <c r="L143">
        <f t="shared" si="20"/>
        <v>172.9742786556308</v>
      </c>
      <c r="M143">
        <f t="shared" si="21"/>
        <v>2.370040046818828</v>
      </c>
      <c r="N143">
        <f t="shared" si="22"/>
        <v>67.22876440096981</v>
      </c>
      <c r="O143">
        <f t="shared" si="23"/>
        <v>0.15527999331159603</v>
      </c>
      <c r="P143">
        <f t="shared" si="24"/>
        <v>48.967003678622184</v>
      </c>
      <c r="Q143">
        <f t="shared" si="25"/>
        <v>0.40955998662319204</v>
      </c>
      <c r="R143">
        <f t="shared" si="26"/>
        <v>-40.17903636819664</v>
      </c>
    </row>
    <row r="144" spans="1:18" ht="12.75">
      <c r="A144" s="4">
        <v>2090.909</v>
      </c>
      <c r="B144" s="4">
        <v>0.165</v>
      </c>
      <c r="C144" s="4">
        <v>-171.248</v>
      </c>
      <c r="D144" s="4">
        <v>3.173</v>
      </c>
      <c r="E144" s="4">
        <v>115.518</v>
      </c>
      <c r="F144" s="4">
        <v>0.126</v>
      </c>
      <c r="G144" s="4">
        <v>86.651</v>
      </c>
      <c r="H144" s="4">
        <v>0.215</v>
      </c>
      <c r="I144" s="4">
        <v>-2.211</v>
      </c>
      <c r="J144" s="3">
        <f t="shared" si="18"/>
        <v>2800</v>
      </c>
      <c r="K144">
        <f t="shared" si="19"/>
        <v>0.022440013376807944</v>
      </c>
      <c r="L144">
        <f t="shared" si="20"/>
        <v>172.9742786556308</v>
      </c>
      <c r="M144">
        <f t="shared" si="21"/>
        <v>2.370040046818828</v>
      </c>
      <c r="N144">
        <f t="shared" si="22"/>
        <v>67.22876440096981</v>
      </c>
      <c r="O144">
        <f t="shared" si="23"/>
        <v>0.15527999331159603</v>
      </c>
      <c r="P144">
        <f t="shared" si="24"/>
        <v>48.967003678622184</v>
      </c>
      <c r="Q144">
        <f t="shared" si="25"/>
        <v>0.40955998662319204</v>
      </c>
      <c r="R144">
        <f t="shared" si="26"/>
        <v>-40.17903636819664</v>
      </c>
    </row>
    <row r="145" spans="1:18" ht="12.75">
      <c r="A145" s="4">
        <v>2102.871</v>
      </c>
      <c r="B145" s="4">
        <v>0.162</v>
      </c>
      <c r="C145" s="4">
        <v>-171.878</v>
      </c>
      <c r="D145" s="4">
        <v>3.153</v>
      </c>
      <c r="E145" s="4">
        <v>114.456</v>
      </c>
      <c r="F145" s="4">
        <v>0.127</v>
      </c>
      <c r="G145" s="4">
        <v>85.853</v>
      </c>
      <c r="H145" s="4">
        <v>0.222</v>
      </c>
      <c r="I145" s="4">
        <v>-3.256</v>
      </c>
      <c r="J145" s="3">
        <f t="shared" si="18"/>
        <v>2800</v>
      </c>
      <c r="K145">
        <f t="shared" si="19"/>
        <v>0.022440013376807944</v>
      </c>
      <c r="L145">
        <f t="shared" si="20"/>
        <v>172.9742786556308</v>
      </c>
      <c r="M145">
        <f t="shared" si="21"/>
        <v>2.370040046818828</v>
      </c>
      <c r="N145">
        <f t="shared" si="22"/>
        <v>67.22876440096981</v>
      </c>
      <c r="O145">
        <f t="shared" si="23"/>
        <v>0.15527999331159603</v>
      </c>
      <c r="P145">
        <f t="shared" si="24"/>
        <v>48.967003678622184</v>
      </c>
      <c r="Q145">
        <f t="shared" si="25"/>
        <v>0.40955998662319204</v>
      </c>
      <c r="R145">
        <f t="shared" si="26"/>
        <v>-40.17903636819664</v>
      </c>
    </row>
    <row r="146" spans="1:18" ht="12.75">
      <c r="A146" s="4">
        <v>2114.833</v>
      </c>
      <c r="B146" s="4">
        <v>0.159</v>
      </c>
      <c r="C146" s="4">
        <v>-172.543</v>
      </c>
      <c r="D146" s="4">
        <v>3.14</v>
      </c>
      <c r="E146" s="4">
        <v>113.447</v>
      </c>
      <c r="F146" s="4">
        <v>0.127</v>
      </c>
      <c r="G146" s="4">
        <v>85.021</v>
      </c>
      <c r="H146" s="4">
        <v>0.227</v>
      </c>
      <c r="I146" s="4">
        <v>-4.115</v>
      </c>
      <c r="J146" s="3">
        <f t="shared" si="18"/>
        <v>2800</v>
      </c>
      <c r="K146">
        <f t="shared" si="19"/>
        <v>0.022440013376807944</v>
      </c>
      <c r="L146">
        <f t="shared" si="20"/>
        <v>172.9742786556308</v>
      </c>
      <c r="M146">
        <f t="shared" si="21"/>
        <v>2.370040046818828</v>
      </c>
      <c r="N146">
        <f t="shared" si="22"/>
        <v>67.22876440096981</v>
      </c>
      <c r="O146">
        <f t="shared" si="23"/>
        <v>0.15527999331159603</v>
      </c>
      <c r="P146">
        <f t="shared" si="24"/>
        <v>48.967003678622184</v>
      </c>
      <c r="Q146">
        <f t="shared" si="25"/>
        <v>0.40955998662319204</v>
      </c>
      <c r="R146">
        <f t="shared" si="26"/>
        <v>-40.17903636819664</v>
      </c>
    </row>
    <row r="147" spans="1:18" ht="12.75">
      <c r="A147" s="4">
        <v>2126.794</v>
      </c>
      <c r="B147" s="4">
        <v>0.155</v>
      </c>
      <c r="C147" s="4">
        <v>-172.938</v>
      </c>
      <c r="D147" s="4">
        <v>3.124</v>
      </c>
      <c r="E147" s="4">
        <v>112.441</v>
      </c>
      <c r="F147" s="4">
        <v>0.128</v>
      </c>
      <c r="G147" s="4">
        <v>84.244</v>
      </c>
      <c r="H147" s="4">
        <v>0.233</v>
      </c>
      <c r="I147" s="4">
        <v>-5.063</v>
      </c>
      <c r="J147" s="3">
        <f t="shared" si="18"/>
        <v>2800</v>
      </c>
      <c r="K147">
        <f t="shared" si="19"/>
        <v>0.022440013376807944</v>
      </c>
      <c r="L147">
        <f t="shared" si="20"/>
        <v>172.9742786556308</v>
      </c>
      <c r="M147">
        <f t="shared" si="21"/>
        <v>2.370040046818828</v>
      </c>
      <c r="N147">
        <f t="shared" si="22"/>
        <v>67.22876440096981</v>
      </c>
      <c r="O147">
        <f t="shared" si="23"/>
        <v>0.15527999331159603</v>
      </c>
      <c r="P147">
        <f t="shared" si="24"/>
        <v>48.967003678622184</v>
      </c>
      <c r="Q147">
        <f t="shared" si="25"/>
        <v>0.40955998662319204</v>
      </c>
      <c r="R147">
        <f t="shared" si="26"/>
        <v>-40.17903636819664</v>
      </c>
    </row>
    <row r="148" spans="1:18" ht="12.75">
      <c r="A148" s="4">
        <v>2138.756</v>
      </c>
      <c r="B148" s="4">
        <v>0.152</v>
      </c>
      <c r="C148" s="4">
        <v>-173.703</v>
      </c>
      <c r="D148" s="4">
        <v>3.107</v>
      </c>
      <c r="E148" s="4">
        <v>111.425</v>
      </c>
      <c r="F148" s="4">
        <v>0.128</v>
      </c>
      <c r="G148" s="4">
        <v>83.484</v>
      </c>
      <c r="H148" s="4">
        <v>0.239</v>
      </c>
      <c r="I148" s="4">
        <v>-6.169</v>
      </c>
      <c r="J148" s="3">
        <f t="shared" si="18"/>
        <v>2800</v>
      </c>
      <c r="K148">
        <f t="shared" si="19"/>
        <v>0.022440013376807944</v>
      </c>
      <c r="L148">
        <f t="shared" si="20"/>
        <v>172.9742786556308</v>
      </c>
      <c r="M148">
        <f t="shared" si="21"/>
        <v>2.370040046818828</v>
      </c>
      <c r="N148">
        <f t="shared" si="22"/>
        <v>67.22876440096981</v>
      </c>
      <c r="O148">
        <f t="shared" si="23"/>
        <v>0.15527999331159603</v>
      </c>
      <c r="P148">
        <f t="shared" si="24"/>
        <v>48.967003678622184</v>
      </c>
      <c r="Q148">
        <f t="shared" si="25"/>
        <v>0.40955998662319204</v>
      </c>
      <c r="R148">
        <f t="shared" si="26"/>
        <v>-40.17903636819664</v>
      </c>
    </row>
    <row r="149" spans="1:18" ht="12.75">
      <c r="A149" s="4">
        <v>2150.718</v>
      </c>
      <c r="B149" s="4">
        <v>0.149</v>
      </c>
      <c r="C149" s="4">
        <v>-174.281</v>
      </c>
      <c r="D149" s="4">
        <v>3.091</v>
      </c>
      <c r="E149" s="4">
        <v>110.433</v>
      </c>
      <c r="F149" s="4">
        <v>0.129</v>
      </c>
      <c r="G149" s="4">
        <v>82.725</v>
      </c>
      <c r="H149" s="4">
        <v>0.244</v>
      </c>
      <c r="I149" s="4">
        <v>-7.075</v>
      </c>
      <c r="J149" s="3">
        <f t="shared" si="18"/>
        <v>2800</v>
      </c>
      <c r="K149">
        <f t="shared" si="19"/>
        <v>0.022440013376807944</v>
      </c>
      <c r="L149">
        <f t="shared" si="20"/>
        <v>172.9742786556308</v>
      </c>
      <c r="M149">
        <f t="shared" si="21"/>
        <v>2.370040046818828</v>
      </c>
      <c r="N149">
        <f t="shared" si="22"/>
        <v>67.22876440096981</v>
      </c>
      <c r="O149">
        <f t="shared" si="23"/>
        <v>0.15527999331159603</v>
      </c>
      <c r="P149">
        <f t="shared" si="24"/>
        <v>48.967003678622184</v>
      </c>
      <c r="Q149">
        <f t="shared" si="25"/>
        <v>0.40955998662319204</v>
      </c>
      <c r="R149">
        <f t="shared" si="26"/>
        <v>-40.17903636819664</v>
      </c>
    </row>
    <row r="150" spans="1:18" ht="12.75">
      <c r="A150" s="4">
        <v>2162.679</v>
      </c>
      <c r="B150" s="4">
        <v>0.146</v>
      </c>
      <c r="C150" s="4">
        <v>-174.337</v>
      </c>
      <c r="D150" s="4">
        <v>3.074</v>
      </c>
      <c r="E150" s="4">
        <v>109.492</v>
      </c>
      <c r="F150" s="4">
        <v>0.129</v>
      </c>
      <c r="G150" s="4">
        <v>81.921</v>
      </c>
      <c r="H150" s="4">
        <v>0.249</v>
      </c>
      <c r="I150" s="4">
        <v>-7.962</v>
      </c>
      <c r="J150" s="3">
        <f t="shared" si="18"/>
        <v>2800</v>
      </c>
      <c r="K150">
        <f t="shared" si="19"/>
        <v>0.022440013376807944</v>
      </c>
      <c r="L150">
        <f t="shared" si="20"/>
        <v>172.9742786556308</v>
      </c>
      <c r="M150">
        <f t="shared" si="21"/>
        <v>2.370040046818828</v>
      </c>
      <c r="N150">
        <f t="shared" si="22"/>
        <v>67.22876440096981</v>
      </c>
      <c r="O150">
        <f t="shared" si="23"/>
        <v>0.15527999331159603</v>
      </c>
      <c r="P150">
        <f t="shared" si="24"/>
        <v>48.967003678622184</v>
      </c>
      <c r="Q150">
        <f t="shared" si="25"/>
        <v>0.40955998662319204</v>
      </c>
      <c r="R150">
        <f t="shared" si="26"/>
        <v>-40.17903636819664</v>
      </c>
    </row>
    <row r="151" spans="1:18" ht="12.75">
      <c r="A151" s="4">
        <v>2174.641</v>
      </c>
      <c r="B151" s="4">
        <v>0.142</v>
      </c>
      <c r="C151" s="4">
        <v>-174.814</v>
      </c>
      <c r="D151" s="4">
        <v>3.057</v>
      </c>
      <c r="E151" s="4">
        <v>108.538</v>
      </c>
      <c r="F151" s="4">
        <v>0.13</v>
      </c>
      <c r="G151" s="4">
        <v>81.245</v>
      </c>
      <c r="H151" s="4">
        <v>0.255</v>
      </c>
      <c r="I151" s="4">
        <v>-8.884</v>
      </c>
      <c r="J151" s="3">
        <f t="shared" si="18"/>
        <v>2800</v>
      </c>
      <c r="K151">
        <f t="shared" si="19"/>
        <v>0.022440013376807944</v>
      </c>
      <c r="L151">
        <f t="shared" si="20"/>
        <v>172.9742786556308</v>
      </c>
      <c r="M151">
        <f t="shared" si="21"/>
        <v>2.370040046818828</v>
      </c>
      <c r="N151">
        <f t="shared" si="22"/>
        <v>67.22876440096981</v>
      </c>
      <c r="O151">
        <f t="shared" si="23"/>
        <v>0.15527999331159603</v>
      </c>
      <c r="P151">
        <f t="shared" si="24"/>
        <v>48.967003678622184</v>
      </c>
      <c r="Q151">
        <f t="shared" si="25"/>
        <v>0.40955998662319204</v>
      </c>
      <c r="R151">
        <f t="shared" si="26"/>
        <v>-40.17903636819664</v>
      </c>
    </row>
    <row r="152" spans="1:18" ht="12.75">
      <c r="A152" s="4">
        <v>2186.603</v>
      </c>
      <c r="B152" s="4">
        <v>0.14</v>
      </c>
      <c r="C152" s="4">
        <v>-175.296</v>
      </c>
      <c r="D152" s="4">
        <v>3.044</v>
      </c>
      <c r="E152" s="4">
        <v>107.606</v>
      </c>
      <c r="F152" s="4">
        <v>0.131</v>
      </c>
      <c r="G152" s="4">
        <v>80.522</v>
      </c>
      <c r="H152" s="4">
        <v>0.261</v>
      </c>
      <c r="I152" s="4">
        <v>-9.622</v>
      </c>
      <c r="J152" s="3">
        <f t="shared" si="18"/>
        <v>2800</v>
      </c>
      <c r="K152">
        <f t="shared" si="19"/>
        <v>0.022440013376807944</v>
      </c>
      <c r="L152">
        <f t="shared" si="20"/>
        <v>172.9742786556308</v>
      </c>
      <c r="M152">
        <f t="shared" si="21"/>
        <v>2.370040046818828</v>
      </c>
      <c r="N152">
        <f t="shared" si="22"/>
        <v>67.22876440096981</v>
      </c>
      <c r="O152">
        <f t="shared" si="23"/>
        <v>0.15527999331159603</v>
      </c>
      <c r="P152">
        <f t="shared" si="24"/>
        <v>48.967003678622184</v>
      </c>
      <c r="Q152">
        <f t="shared" si="25"/>
        <v>0.40955998662319204</v>
      </c>
      <c r="R152">
        <f t="shared" si="26"/>
        <v>-40.17903636819664</v>
      </c>
    </row>
    <row r="153" spans="1:18" ht="12.75">
      <c r="A153" s="4">
        <v>2198.565</v>
      </c>
      <c r="B153" s="4">
        <v>0.136</v>
      </c>
      <c r="C153" s="4">
        <v>-175.532</v>
      </c>
      <c r="D153" s="4">
        <v>3.028</v>
      </c>
      <c r="E153" s="4">
        <v>106.645</v>
      </c>
      <c r="F153" s="4">
        <v>0.131</v>
      </c>
      <c r="G153" s="4">
        <v>79.746</v>
      </c>
      <c r="H153" s="4">
        <v>0.266</v>
      </c>
      <c r="I153" s="4">
        <v>-10.424</v>
      </c>
      <c r="J153" s="3">
        <f t="shared" si="18"/>
        <v>2800</v>
      </c>
      <c r="K153">
        <f t="shared" si="19"/>
        <v>0.022440013376807944</v>
      </c>
      <c r="L153">
        <f t="shared" si="20"/>
        <v>172.9742786556308</v>
      </c>
      <c r="M153">
        <f t="shared" si="21"/>
        <v>2.370040046818828</v>
      </c>
      <c r="N153">
        <f t="shared" si="22"/>
        <v>67.22876440096981</v>
      </c>
      <c r="O153">
        <f t="shared" si="23"/>
        <v>0.15527999331159603</v>
      </c>
      <c r="P153">
        <f t="shared" si="24"/>
        <v>48.967003678622184</v>
      </c>
      <c r="Q153">
        <f t="shared" si="25"/>
        <v>0.40955998662319204</v>
      </c>
      <c r="R153">
        <f t="shared" si="26"/>
        <v>-40.17903636819664</v>
      </c>
    </row>
    <row r="154" spans="1:18" ht="12.75">
      <c r="A154" s="4">
        <v>2210.526</v>
      </c>
      <c r="B154" s="4">
        <v>0.133</v>
      </c>
      <c r="C154" s="4">
        <v>-176.173</v>
      </c>
      <c r="D154" s="4">
        <v>3.011</v>
      </c>
      <c r="E154" s="4">
        <v>105.67</v>
      </c>
      <c r="F154" s="4">
        <v>0.131</v>
      </c>
      <c r="G154" s="4">
        <v>78.974</v>
      </c>
      <c r="H154" s="4">
        <v>0.271</v>
      </c>
      <c r="I154" s="4">
        <v>-11.283</v>
      </c>
      <c r="J154" s="3">
        <f t="shared" si="18"/>
        <v>2800</v>
      </c>
      <c r="K154">
        <f t="shared" si="19"/>
        <v>0.022440013376807944</v>
      </c>
      <c r="L154">
        <f t="shared" si="20"/>
        <v>172.9742786556308</v>
      </c>
      <c r="M154">
        <f t="shared" si="21"/>
        <v>2.370040046818828</v>
      </c>
      <c r="N154">
        <f t="shared" si="22"/>
        <v>67.22876440096981</v>
      </c>
      <c r="O154">
        <f t="shared" si="23"/>
        <v>0.15527999331159603</v>
      </c>
      <c r="P154">
        <f t="shared" si="24"/>
        <v>48.967003678622184</v>
      </c>
      <c r="Q154">
        <f t="shared" si="25"/>
        <v>0.40955998662319204</v>
      </c>
      <c r="R154">
        <f t="shared" si="26"/>
        <v>-40.17903636819664</v>
      </c>
    </row>
    <row r="155" spans="1:18" ht="12.75">
      <c r="A155" s="4">
        <v>2222.488</v>
      </c>
      <c r="B155" s="4">
        <v>0.13</v>
      </c>
      <c r="C155" s="4">
        <v>-176.702</v>
      </c>
      <c r="D155" s="4">
        <v>2.996</v>
      </c>
      <c r="E155" s="4">
        <v>104.767</v>
      </c>
      <c r="F155" s="4">
        <v>0.132</v>
      </c>
      <c r="G155" s="4">
        <v>78.334</v>
      </c>
      <c r="H155" s="4">
        <v>0.276</v>
      </c>
      <c r="I155" s="4">
        <v>-11.942</v>
      </c>
      <c r="J155" s="3">
        <f t="shared" si="18"/>
        <v>2800</v>
      </c>
      <c r="K155">
        <f t="shared" si="19"/>
        <v>0.022440013376807944</v>
      </c>
      <c r="L155">
        <f t="shared" si="20"/>
        <v>172.9742786556308</v>
      </c>
      <c r="M155">
        <f t="shared" si="21"/>
        <v>2.370040046818828</v>
      </c>
      <c r="N155">
        <f t="shared" si="22"/>
        <v>67.22876440096981</v>
      </c>
      <c r="O155">
        <f t="shared" si="23"/>
        <v>0.15527999331159603</v>
      </c>
      <c r="P155">
        <f t="shared" si="24"/>
        <v>48.967003678622184</v>
      </c>
      <c r="Q155">
        <f t="shared" si="25"/>
        <v>0.40955998662319204</v>
      </c>
      <c r="R155">
        <f t="shared" si="26"/>
        <v>-40.17903636819664</v>
      </c>
    </row>
    <row r="156" spans="1:18" ht="12.75">
      <c r="A156" s="4">
        <v>2234.45</v>
      </c>
      <c r="B156" s="4">
        <v>0.126</v>
      </c>
      <c r="C156" s="4">
        <v>-176.994</v>
      </c>
      <c r="D156" s="4">
        <v>2.98</v>
      </c>
      <c r="E156" s="4">
        <v>103.848</v>
      </c>
      <c r="F156" s="4">
        <v>0.133</v>
      </c>
      <c r="G156" s="4">
        <v>77.616</v>
      </c>
      <c r="H156" s="4">
        <v>0.281</v>
      </c>
      <c r="I156" s="4">
        <v>-12.618</v>
      </c>
      <c r="J156" s="3">
        <f t="shared" si="18"/>
        <v>2800</v>
      </c>
      <c r="K156">
        <f t="shared" si="19"/>
        <v>0.022440013376807944</v>
      </c>
      <c r="L156">
        <f t="shared" si="20"/>
        <v>172.9742786556308</v>
      </c>
      <c r="M156">
        <f t="shared" si="21"/>
        <v>2.370040046818828</v>
      </c>
      <c r="N156">
        <f t="shared" si="22"/>
        <v>67.22876440096981</v>
      </c>
      <c r="O156">
        <f t="shared" si="23"/>
        <v>0.15527999331159603</v>
      </c>
      <c r="P156">
        <f t="shared" si="24"/>
        <v>48.967003678622184</v>
      </c>
      <c r="Q156">
        <f t="shared" si="25"/>
        <v>0.40955998662319204</v>
      </c>
      <c r="R156">
        <f t="shared" si="26"/>
        <v>-40.17903636819664</v>
      </c>
    </row>
    <row r="157" spans="1:18" ht="12.75">
      <c r="A157" s="4">
        <v>2246.411</v>
      </c>
      <c r="B157" s="4">
        <v>0.122</v>
      </c>
      <c r="C157" s="4">
        <v>-177.396</v>
      </c>
      <c r="D157" s="4">
        <v>2.961</v>
      </c>
      <c r="E157" s="4">
        <v>102.9</v>
      </c>
      <c r="F157" s="4">
        <v>0.133</v>
      </c>
      <c r="G157" s="4">
        <v>76.904</v>
      </c>
      <c r="H157" s="4">
        <v>0.286</v>
      </c>
      <c r="I157" s="4">
        <v>-13.414</v>
      </c>
      <c r="J157" s="3">
        <f t="shared" si="18"/>
        <v>2800</v>
      </c>
      <c r="K157">
        <f t="shared" si="19"/>
        <v>0.022440013376807944</v>
      </c>
      <c r="L157">
        <f t="shared" si="20"/>
        <v>172.9742786556308</v>
      </c>
      <c r="M157">
        <f t="shared" si="21"/>
        <v>2.370040046818828</v>
      </c>
      <c r="N157">
        <f t="shared" si="22"/>
        <v>67.22876440096981</v>
      </c>
      <c r="O157">
        <f t="shared" si="23"/>
        <v>0.15527999331159603</v>
      </c>
      <c r="P157">
        <f t="shared" si="24"/>
        <v>48.967003678622184</v>
      </c>
      <c r="Q157">
        <f t="shared" si="25"/>
        <v>0.40955998662319204</v>
      </c>
      <c r="R157">
        <f t="shared" si="26"/>
        <v>-40.17903636819664</v>
      </c>
    </row>
    <row r="158" spans="1:18" ht="12.75">
      <c r="A158" s="4">
        <v>2258.373</v>
      </c>
      <c r="B158" s="4">
        <v>0.119</v>
      </c>
      <c r="C158" s="4">
        <v>-177.656</v>
      </c>
      <c r="D158" s="4">
        <v>2.945</v>
      </c>
      <c r="E158" s="4">
        <v>101.964</v>
      </c>
      <c r="F158" s="4">
        <v>0.134</v>
      </c>
      <c r="G158" s="4">
        <v>76.196</v>
      </c>
      <c r="H158" s="4">
        <v>0.291</v>
      </c>
      <c r="I158" s="4">
        <v>-14.047</v>
      </c>
      <c r="J158" s="3">
        <f t="shared" si="18"/>
        <v>2800</v>
      </c>
      <c r="K158">
        <f t="shared" si="19"/>
        <v>0.022440013376807944</v>
      </c>
      <c r="L158">
        <f t="shared" si="20"/>
        <v>172.9742786556308</v>
      </c>
      <c r="M158">
        <f t="shared" si="21"/>
        <v>2.370040046818828</v>
      </c>
      <c r="N158">
        <f t="shared" si="22"/>
        <v>67.22876440096981</v>
      </c>
      <c r="O158">
        <f t="shared" si="23"/>
        <v>0.15527999331159603</v>
      </c>
      <c r="P158">
        <f t="shared" si="24"/>
        <v>48.967003678622184</v>
      </c>
      <c r="Q158">
        <f t="shared" si="25"/>
        <v>0.40955998662319204</v>
      </c>
      <c r="R158">
        <f t="shared" si="26"/>
        <v>-40.17903636819664</v>
      </c>
    </row>
    <row r="159" spans="1:18" ht="12.75">
      <c r="A159" s="4">
        <v>2270.335</v>
      </c>
      <c r="B159" s="4">
        <v>0.115</v>
      </c>
      <c r="C159" s="4">
        <v>-177.664</v>
      </c>
      <c r="D159" s="4">
        <v>2.935</v>
      </c>
      <c r="E159" s="4">
        <v>101.046</v>
      </c>
      <c r="F159" s="4">
        <v>0.134</v>
      </c>
      <c r="G159" s="4">
        <v>75.473</v>
      </c>
      <c r="H159" s="4">
        <v>0.295</v>
      </c>
      <c r="I159" s="4">
        <v>-14.716</v>
      </c>
      <c r="J159" s="3">
        <f t="shared" si="18"/>
        <v>2800</v>
      </c>
      <c r="K159">
        <f t="shared" si="19"/>
        <v>0.022440013376807944</v>
      </c>
      <c r="L159">
        <f t="shared" si="20"/>
        <v>172.9742786556308</v>
      </c>
      <c r="M159">
        <f t="shared" si="21"/>
        <v>2.370040046818828</v>
      </c>
      <c r="N159">
        <f t="shared" si="22"/>
        <v>67.22876440096981</v>
      </c>
      <c r="O159">
        <f t="shared" si="23"/>
        <v>0.15527999331159603</v>
      </c>
      <c r="P159">
        <f t="shared" si="24"/>
        <v>48.967003678622184</v>
      </c>
      <c r="Q159">
        <f t="shared" si="25"/>
        <v>0.40955998662319204</v>
      </c>
      <c r="R159">
        <f t="shared" si="26"/>
        <v>-40.17903636819664</v>
      </c>
    </row>
    <row r="160" spans="1:18" ht="12.75">
      <c r="A160" s="4">
        <v>2282.297</v>
      </c>
      <c r="B160" s="4">
        <v>0.112</v>
      </c>
      <c r="C160" s="4">
        <v>-178.095</v>
      </c>
      <c r="D160" s="4">
        <v>2.918</v>
      </c>
      <c r="E160" s="4">
        <v>100.151</v>
      </c>
      <c r="F160" s="4">
        <v>0.135</v>
      </c>
      <c r="G160" s="4">
        <v>74.729</v>
      </c>
      <c r="H160" s="4">
        <v>0.3</v>
      </c>
      <c r="I160" s="4">
        <v>-15.531</v>
      </c>
      <c r="J160" s="3">
        <f t="shared" si="18"/>
        <v>2800</v>
      </c>
      <c r="K160">
        <f t="shared" si="19"/>
        <v>0.022440013376807944</v>
      </c>
      <c r="L160">
        <f t="shared" si="20"/>
        <v>172.9742786556308</v>
      </c>
      <c r="M160">
        <f t="shared" si="21"/>
        <v>2.370040046818828</v>
      </c>
      <c r="N160">
        <f t="shared" si="22"/>
        <v>67.22876440096981</v>
      </c>
      <c r="O160">
        <f t="shared" si="23"/>
        <v>0.15527999331159603</v>
      </c>
      <c r="P160">
        <f t="shared" si="24"/>
        <v>48.967003678622184</v>
      </c>
      <c r="Q160">
        <f t="shared" si="25"/>
        <v>0.40955998662319204</v>
      </c>
      <c r="R160">
        <f t="shared" si="26"/>
        <v>-40.17903636819664</v>
      </c>
    </row>
    <row r="161" spans="1:18" ht="12.75">
      <c r="A161" s="4">
        <v>2294.258</v>
      </c>
      <c r="B161" s="4">
        <v>0.11</v>
      </c>
      <c r="C161" s="4">
        <v>-178.65</v>
      </c>
      <c r="D161" s="4">
        <v>2.901</v>
      </c>
      <c r="E161" s="4">
        <v>99.325</v>
      </c>
      <c r="F161" s="4">
        <v>0.135</v>
      </c>
      <c r="G161" s="4">
        <v>74.112</v>
      </c>
      <c r="H161" s="4">
        <v>0.305</v>
      </c>
      <c r="I161" s="4">
        <v>-16.186</v>
      </c>
      <c r="J161" s="3">
        <f t="shared" si="18"/>
        <v>2800</v>
      </c>
      <c r="K161">
        <f t="shared" si="19"/>
        <v>0.022440013376807944</v>
      </c>
      <c r="L161">
        <f t="shared" si="20"/>
        <v>172.9742786556308</v>
      </c>
      <c r="M161">
        <f t="shared" si="21"/>
        <v>2.370040046818828</v>
      </c>
      <c r="N161">
        <f t="shared" si="22"/>
        <v>67.22876440096981</v>
      </c>
      <c r="O161">
        <f t="shared" si="23"/>
        <v>0.15527999331159603</v>
      </c>
      <c r="P161">
        <f t="shared" si="24"/>
        <v>48.967003678622184</v>
      </c>
      <c r="Q161">
        <f t="shared" si="25"/>
        <v>0.40955998662319204</v>
      </c>
      <c r="R161">
        <f t="shared" si="26"/>
        <v>-40.17903636819664</v>
      </c>
    </row>
    <row r="162" spans="1:18" ht="12.75">
      <c r="A162" s="4">
        <v>2306.22</v>
      </c>
      <c r="B162" s="4">
        <v>0.106</v>
      </c>
      <c r="C162" s="4">
        <v>-178.855</v>
      </c>
      <c r="D162" s="4">
        <v>2.887</v>
      </c>
      <c r="E162" s="4">
        <v>98.403</v>
      </c>
      <c r="F162" s="4">
        <v>0.136</v>
      </c>
      <c r="G162" s="4">
        <v>73.404</v>
      </c>
      <c r="H162" s="4">
        <v>0.308</v>
      </c>
      <c r="I162" s="4">
        <v>-16.871</v>
      </c>
      <c r="J162" s="3">
        <f t="shared" si="18"/>
        <v>2800</v>
      </c>
      <c r="K162">
        <f t="shared" si="19"/>
        <v>0.022440013376807944</v>
      </c>
      <c r="L162">
        <f t="shared" si="20"/>
        <v>172.9742786556308</v>
      </c>
      <c r="M162">
        <f t="shared" si="21"/>
        <v>2.370040046818828</v>
      </c>
      <c r="N162">
        <f t="shared" si="22"/>
        <v>67.22876440096981</v>
      </c>
      <c r="O162">
        <f t="shared" si="23"/>
        <v>0.15527999331159603</v>
      </c>
      <c r="P162">
        <f t="shared" si="24"/>
        <v>48.967003678622184</v>
      </c>
      <c r="Q162">
        <f t="shared" si="25"/>
        <v>0.40955998662319204</v>
      </c>
      <c r="R162">
        <f t="shared" si="26"/>
        <v>-40.17903636819664</v>
      </c>
    </row>
    <row r="163" spans="1:18" ht="12.75">
      <c r="A163" s="4">
        <v>2318.182</v>
      </c>
      <c r="B163" s="4">
        <v>0.103</v>
      </c>
      <c r="C163" s="4">
        <v>-179.451</v>
      </c>
      <c r="D163" s="4">
        <v>2.873</v>
      </c>
      <c r="E163" s="4">
        <v>97.505</v>
      </c>
      <c r="F163" s="4">
        <v>0.136</v>
      </c>
      <c r="G163" s="4">
        <v>72.701</v>
      </c>
      <c r="H163" s="4">
        <v>0.312</v>
      </c>
      <c r="I163" s="4">
        <v>-17.596</v>
      </c>
      <c r="J163" s="3">
        <f aca="true" t="shared" si="27" ref="J163:J226">J162</f>
        <v>2800</v>
      </c>
      <c r="K163">
        <f t="shared" si="19"/>
        <v>0.022440013376807944</v>
      </c>
      <c r="L163">
        <f t="shared" si="20"/>
        <v>172.9742786556308</v>
      </c>
      <c r="M163">
        <f t="shared" si="21"/>
        <v>2.370040046818828</v>
      </c>
      <c r="N163">
        <f t="shared" si="22"/>
        <v>67.22876440096981</v>
      </c>
      <c r="O163">
        <f t="shared" si="23"/>
        <v>0.15527999331159603</v>
      </c>
      <c r="P163">
        <f t="shared" si="24"/>
        <v>48.967003678622184</v>
      </c>
      <c r="Q163">
        <f t="shared" si="25"/>
        <v>0.40955998662319204</v>
      </c>
      <c r="R163">
        <f t="shared" si="26"/>
        <v>-40.17903636819664</v>
      </c>
    </row>
    <row r="164" spans="1:18" ht="12.75">
      <c r="A164" s="4">
        <v>2330.144</v>
      </c>
      <c r="B164" s="4">
        <v>0.101</v>
      </c>
      <c r="C164" s="4">
        <v>-179.985</v>
      </c>
      <c r="D164" s="4">
        <v>2.858</v>
      </c>
      <c r="E164" s="4">
        <v>96.668</v>
      </c>
      <c r="F164" s="4">
        <v>0.136</v>
      </c>
      <c r="G164" s="4">
        <v>72.023</v>
      </c>
      <c r="H164" s="4">
        <v>0.317</v>
      </c>
      <c r="I164" s="4">
        <v>-18.288</v>
      </c>
      <c r="J164" s="3">
        <f t="shared" si="27"/>
        <v>2800</v>
      </c>
      <c r="K164">
        <f t="shared" si="19"/>
        <v>0.022440013376807944</v>
      </c>
      <c r="L164">
        <f t="shared" si="20"/>
        <v>172.9742786556308</v>
      </c>
      <c r="M164">
        <f t="shared" si="21"/>
        <v>2.370040046818828</v>
      </c>
      <c r="N164">
        <f t="shared" si="22"/>
        <v>67.22876440096981</v>
      </c>
      <c r="O164">
        <f t="shared" si="23"/>
        <v>0.15527999331159603</v>
      </c>
      <c r="P164">
        <f t="shared" si="24"/>
        <v>48.967003678622184</v>
      </c>
      <c r="Q164">
        <f t="shared" si="25"/>
        <v>0.40955998662319204</v>
      </c>
      <c r="R164">
        <f t="shared" si="26"/>
        <v>-40.17903636819664</v>
      </c>
    </row>
    <row r="165" spans="1:18" ht="12.75">
      <c r="A165" s="4">
        <v>2342.105</v>
      </c>
      <c r="B165" s="4">
        <v>0.097</v>
      </c>
      <c r="C165" s="4">
        <v>179.773</v>
      </c>
      <c r="D165" s="4">
        <v>2.843</v>
      </c>
      <c r="E165" s="4">
        <v>95.797</v>
      </c>
      <c r="F165" s="4">
        <v>0.137</v>
      </c>
      <c r="G165" s="4">
        <v>71.256</v>
      </c>
      <c r="H165" s="4">
        <v>0.32</v>
      </c>
      <c r="I165" s="4">
        <v>-18.855</v>
      </c>
      <c r="J165" s="3">
        <f t="shared" si="27"/>
        <v>2800</v>
      </c>
      <c r="K165">
        <f t="shared" si="19"/>
        <v>0.022440013376807944</v>
      </c>
      <c r="L165">
        <f t="shared" si="20"/>
        <v>172.9742786556308</v>
      </c>
      <c r="M165">
        <f t="shared" si="21"/>
        <v>2.370040046818828</v>
      </c>
      <c r="N165">
        <f t="shared" si="22"/>
        <v>67.22876440096981</v>
      </c>
      <c r="O165">
        <f t="shared" si="23"/>
        <v>0.15527999331159603</v>
      </c>
      <c r="P165">
        <f t="shared" si="24"/>
        <v>48.967003678622184</v>
      </c>
      <c r="Q165">
        <f t="shared" si="25"/>
        <v>0.40955998662319204</v>
      </c>
      <c r="R165">
        <f t="shared" si="26"/>
        <v>-40.17903636819664</v>
      </c>
    </row>
    <row r="166" spans="1:18" ht="12.75">
      <c r="A166" s="4">
        <v>2354.067</v>
      </c>
      <c r="B166" s="4">
        <v>0.094</v>
      </c>
      <c r="C166" s="4">
        <v>179.113</v>
      </c>
      <c r="D166" s="4">
        <v>2.828</v>
      </c>
      <c r="E166" s="4">
        <v>94.954</v>
      </c>
      <c r="F166" s="4">
        <v>0.138</v>
      </c>
      <c r="G166" s="4">
        <v>70.66</v>
      </c>
      <c r="H166" s="4">
        <v>0.324</v>
      </c>
      <c r="I166" s="4">
        <v>-19.51</v>
      </c>
      <c r="J166" s="3">
        <f t="shared" si="27"/>
        <v>2800</v>
      </c>
      <c r="K166">
        <f t="shared" si="19"/>
        <v>0.022440013376807944</v>
      </c>
      <c r="L166">
        <f t="shared" si="20"/>
        <v>172.9742786556308</v>
      </c>
      <c r="M166">
        <f t="shared" si="21"/>
        <v>2.370040046818828</v>
      </c>
      <c r="N166">
        <f t="shared" si="22"/>
        <v>67.22876440096981</v>
      </c>
      <c r="O166">
        <f t="shared" si="23"/>
        <v>0.15527999331159603</v>
      </c>
      <c r="P166">
        <f t="shared" si="24"/>
        <v>48.967003678622184</v>
      </c>
      <c r="Q166">
        <f t="shared" si="25"/>
        <v>0.40955998662319204</v>
      </c>
      <c r="R166">
        <f t="shared" si="26"/>
        <v>-40.17903636819664</v>
      </c>
    </row>
    <row r="167" spans="1:18" ht="12.75">
      <c r="A167" s="4">
        <v>2366.029</v>
      </c>
      <c r="B167" s="4">
        <v>0.091</v>
      </c>
      <c r="C167" s="4">
        <v>178.504</v>
      </c>
      <c r="D167" s="4">
        <v>2.811</v>
      </c>
      <c r="E167" s="4">
        <v>94.114</v>
      </c>
      <c r="F167" s="4">
        <v>0.138</v>
      </c>
      <c r="G167" s="4">
        <v>69.985</v>
      </c>
      <c r="H167" s="4">
        <v>0.327</v>
      </c>
      <c r="I167" s="4">
        <v>-20.226</v>
      </c>
      <c r="J167" s="3">
        <f t="shared" si="27"/>
        <v>2800</v>
      </c>
      <c r="K167">
        <f t="shared" si="19"/>
        <v>0.022440013376807944</v>
      </c>
      <c r="L167">
        <f t="shared" si="20"/>
        <v>172.9742786556308</v>
      </c>
      <c r="M167">
        <f t="shared" si="21"/>
        <v>2.370040046818828</v>
      </c>
      <c r="N167">
        <f t="shared" si="22"/>
        <v>67.22876440096981</v>
      </c>
      <c r="O167">
        <f t="shared" si="23"/>
        <v>0.15527999331159603</v>
      </c>
      <c r="P167">
        <f t="shared" si="24"/>
        <v>48.967003678622184</v>
      </c>
      <c r="Q167">
        <f t="shared" si="25"/>
        <v>0.40955998662319204</v>
      </c>
      <c r="R167">
        <f t="shared" si="26"/>
        <v>-40.17903636819664</v>
      </c>
    </row>
    <row r="168" spans="1:18" ht="12.75">
      <c r="A168" s="4">
        <v>2377.99</v>
      </c>
      <c r="B168" s="4">
        <v>0.087</v>
      </c>
      <c r="C168" s="4">
        <v>178.245</v>
      </c>
      <c r="D168" s="4">
        <v>2.799</v>
      </c>
      <c r="E168" s="4">
        <v>93.264</v>
      </c>
      <c r="F168" s="4">
        <v>0.139</v>
      </c>
      <c r="G168" s="4">
        <v>69.314</v>
      </c>
      <c r="H168" s="4">
        <v>0.332</v>
      </c>
      <c r="I168" s="4">
        <v>-20.906</v>
      </c>
      <c r="J168" s="3">
        <f t="shared" si="27"/>
        <v>2800</v>
      </c>
      <c r="K168">
        <f t="shared" si="19"/>
        <v>0.022440013376807944</v>
      </c>
      <c r="L168">
        <f t="shared" si="20"/>
        <v>172.9742786556308</v>
      </c>
      <c r="M168">
        <f t="shared" si="21"/>
        <v>2.370040046818828</v>
      </c>
      <c r="N168">
        <f t="shared" si="22"/>
        <v>67.22876440096981</v>
      </c>
      <c r="O168">
        <f t="shared" si="23"/>
        <v>0.15527999331159603</v>
      </c>
      <c r="P168">
        <f t="shared" si="24"/>
        <v>48.967003678622184</v>
      </c>
      <c r="Q168">
        <f t="shared" si="25"/>
        <v>0.40955998662319204</v>
      </c>
      <c r="R168">
        <f t="shared" si="26"/>
        <v>-40.17903636819664</v>
      </c>
    </row>
    <row r="169" spans="1:18" ht="12.75">
      <c r="A169" s="4">
        <v>2389.952</v>
      </c>
      <c r="B169" s="4">
        <v>0.085</v>
      </c>
      <c r="C169" s="4">
        <v>177.583</v>
      </c>
      <c r="D169" s="4">
        <v>2.786</v>
      </c>
      <c r="E169" s="4">
        <v>92.41</v>
      </c>
      <c r="F169" s="4">
        <v>0.139</v>
      </c>
      <c r="G169" s="4">
        <v>68.65</v>
      </c>
      <c r="H169" s="4">
        <v>0.335</v>
      </c>
      <c r="I169" s="4">
        <v>-21.564</v>
      </c>
      <c r="J169" s="3">
        <f t="shared" si="27"/>
        <v>2800</v>
      </c>
      <c r="K169">
        <f t="shared" si="19"/>
        <v>0.022440013376807944</v>
      </c>
      <c r="L169">
        <f t="shared" si="20"/>
        <v>172.9742786556308</v>
      </c>
      <c r="M169">
        <f t="shared" si="21"/>
        <v>2.370040046818828</v>
      </c>
      <c r="N169">
        <f t="shared" si="22"/>
        <v>67.22876440096981</v>
      </c>
      <c r="O169">
        <f t="shared" si="23"/>
        <v>0.15527999331159603</v>
      </c>
      <c r="P169">
        <f t="shared" si="24"/>
        <v>48.967003678622184</v>
      </c>
      <c r="Q169">
        <f t="shared" si="25"/>
        <v>0.40955998662319204</v>
      </c>
      <c r="R169">
        <f t="shared" si="26"/>
        <v>-40.17903636819664</v>
      </c>
    </row>
    <row r="170" spans="1:18" ht="12.75">
      <c r="A170" s="4">
        <v>2401.914</v>
      </c>
      <c r="B170" s="4">
        <v>0.083</v>
      </c>
      <c r="C170" s="4">
        <v>177.067</v>
      </c>
      <c r="D170" s="4">
        <v>2.769</v>
      </c>
      <c r="E170" s="4">
        <v>91.599</v>
      </c>
      <c r="F170" s="4">
        <v>0.139</v>
      </c>
      <c r="G170" s="4">
        <v>67.918</v>
      </c>
      <c r="H170" s="4">
        <v>0.338</v>
      </c>
      <c r="I170" s="4">
        <v>-22.246</v>
      </c>
      <c r="J170" s="3">
        <f t="shared" si="27"/>
        <v>2800</v>
      </c>
      <c r="K170">
        <f t="shared" si="19"/>
        <v>0.022440013376807944</v>
      </c>
      <c r="L170">
        <f t="shared" si="20"/>
        <v>172.9742786556308</v>
      </c>
      <c r="M170">
        <f t="shared" si="21"/>
        <v>2.370040046818828</v>
      </c>
      <c r="N170">
        <f t="shared" si="22"/>
        <v>67.22876440096981</v>
      </c>
      <c r="O170">
        <f t="shared" si="23"/>
        <v>0.15527999331159603</v>
      </c>
      <c r="P170">
        <f t="shared" si="24"/>
        <v>48.967003678622184</v>
      </c>
      <c r="Q170">
        <f t="shared" si="25"/>
        <v>0.40955998662319204</v>
      </c>
      <c r="R170">
        <f t="shared" si="26"/>
        <v>-40.17903636819664</v>
      </c>
    </row>
    <row r="171" spans="1:18" ht="12.75">
      <c r="A171" s="4">
        <v>2413.876</v>
      </c>
      <c r="B171" s="4">
        <v>0.081</v>
      </c>
      <c r="C171" s="4">
        <v>176.288</v>
      </c>
      <c r="D171" s="4">
        <v>2.754</v>
      </c>
      <c r="E171" s="4">
        <v>90.813</v>
      </c>
      <c r="F171" s="4">
        <v>0.14</v>
      </c>
      <c r="G171" s="4">
        <v>67.34</v>
      </c>
      <c r="H171" s="4">
        <v>0.342</v>
      </c>
      <c r="I171" s="4">
        <v>-22.873</v>
      </c>
      <c r="J171" s="3">
        <f t="shared" si="27"/>
        <v>2800</v>
      </c>
      <c r="K171">
        <f t="shared" si="19"/>
        <v>0.022440013376807944</v>
      </c>
      <c r="L171">
        <f t="shared" si="20"/>
        <v>172.9742786556308</v>
      </c>
      <c r="M171">
        <f t="shared" si="21"/>
        <v>2.370040046818828</v>
      </c>
      <c r="N171">
        <f t="shared" si="22"/>
        <v>67.22876440096981</v>
      </c>
      <c r="O171">
        <f t="shared" si="23"/>
        <v>0.15527999331159603</v>
      </c>
      <c r="P171">
        <f t="shared" si="24"/>
        <v>48.967003678622184</v>
      </c>
      <c r="Q171">
        <f t="shared" si="25"/>
        <v>0.40955998662319204</v>
      </c>
      <c r="R171">
        <f t="shared" si="26"/>
        <v>-40.17903636819664</v>
      </c>
    </row>
    <row r="172" spans="1:18" ht="12.75">
      <c r="A172" s="4">
        <v>2425.837</v>
      </c>
      <c r="B172" s="4">
        <v>0.077</v>
      </c>
      <c r="C172" s="4">
        <v>176.025</v>
      </c>
      <c r="D172" s="4">
        <v>2.738</v>
      </c>
      <c r="E172" s="4">
        <v>89.977</v>
      </c>
      <c r="F172" s="4">
        <v>0.14</v>
      </c>
      <c r="G172" s="4">
        <v>66.729</v>
      </c>
      <c r="H172" s="4">
        <v>0.345</v>
      </c>
      <c r="I172" s="4">
        <v>-23.477</v>
      </c>
      <c r="J172" s="3">
        <f t="shared" si="27"/>
        <v>2800</v>
      </c>
      <c r="K172">
        <f t="shared" si="19"/>
        <v>0.022440013376807944</v>
      </c>
      <c r="L172">
        <f t="shared" si="20"/>
        <v>172.9742786556308</v>
      </c>
      <c r="M172">
        <f t="shared" si="21"/>
        <v>2.370040046818828</v>
      </c>
      <c r="N172">
        <f t="shared" si="22"/>
        <v>67.22876440096981</v>
      </c>
      <c r="O172">
        <f t="shared" si="23"/>
        <v>0.15527999331159603</v>
      </c>
      <c r="P172">
        <f t="shared" si="24"/>
        <v>48.967003678622184</v>
      </c>
      <c r="Q172">
        <f t="shared" si="25"/>
        <v>0.40955998662319204</v>
      </c>
      <c r="R172">
        <f t="shared" si="26"/>
        <v>-40.17903636819664</v>
      </c>
    </row>
    <row r="173" spans="1:18" ht="12.75">
      <c r="A173" s="4">
        <v>2437.799</v>
      </c>
      <c r="B173" s="4">
        <v>0.075</v>
      </c>
      <c r="C173" s="4">
        <v>175.483</v>
      </c>
      <c r="D173" s="4">
        <v>2.723</v>
      </c>
      <c r="E173" s="4">
        <v>89.121</v>
      </c>
      <c r="F173" s="4">
        <v>0.141</v>
      </c>
      <c r="G173" s="4">
        <v>66.098</v>
      </c>
      <c r="H173" s="4">
        <v>0.348</v>
      </c>
      <c r="I173" s="4">
        <v>-24.084</v>
      </c>
      <c r="J173" s="3">
        <f t="shared" si="27"/>
        <v>2800</v>
      </c>
      <c r="K173">
        <f t="shared" si="19"/>
        <v>0.022440013376807944</v>
      </c>
      <c r="L173">
        <f t="shared" si="20"/>
        <v>172.9742786556308</v>
      </c>
      <c r="M173">
        <f t="shared" si="21"/>
        <v>2.370040046818828</v>
      </c>
      <c r="N173">
        <f t="shared" si="22"/>
        <v>67.22876440096981</v>
      </c>
      <c r="O173">
        <f t="shared" si="23"/>
        <v>0.15527999331159603</v>
      </c>
      <c r="P173">
        <f t="shared" si="24"/>
        <v>48.967003678622184</v>
      </c>
      <c r="Q173">
        <f t="shared" si="25"/>
        <v>0.40955998662319204</v>
      </c>
      <c r="R173">
        <f t="shared" si="26"/>
        <v>-40.17903636819664</v>
      </c>
    </row>
    <row r="174" spans="1:18" ht="12.75">
      <c r="A174" s="4">
        <v>2449.761</v>
      </c>
      <c r="B174" s="4">
        <v>0.073</v>
      </c>
      <c r="C174" s="4">
        <v>175.013</v>
      </c>
      <c r="D174" s="4">
        <v>2.709</v>
      </c>
      <c r="E174" s="4">
        <v>88.3</v>
      </c>
      <c r="F174" s="4">
        <v>0.141</v>
      </c>
      <c r="G174" s="4">
        <v>65.468</v>
      </c>
      <c r="H174" s="4">
        <v>0.35</v>
      </c>
      <c r="I174" s="4">
        <v>-24.698</v>
      </c>
      <c r="J174" s="3">
        <f t="shared" si="27"/>
        <v>2800</v>
      </c>
      <c r="K174">
        <f t="shared" si="19"/>
        <v>0.022440013376807944</v>
      </c>
      <c r="L174">
        <f t="shared" si="20"/>
        <v>172.9742786556308</v>
      </c>
      <c r="M174">
        <f t="shared" si="21"/>
        <v>2.370040046818828</v>
      </c>
      <c r="N174">
        <f t="shared" si="22"/>
        <v>67.22876440096981</v>
      </c>
      <c r="O174">
        <f t="shared" si="23"/>
        <v>0.15527999331159603</v>
      </c>
      <c r="P174">
        <f t="shared" si="24"/>
        <v>48.967003678622184</v>
      </c>
      <c r="Q174">
        <f t="shared" si="25"/>
        <v>0.40955998662319204</v>
      </c>
      <c r="R174">
        <f t="shared" si="26"/>
        <v>-40.17903636819664</v>
      </c>
    </row>
    <row r="175" spans="1:18" ht="12.75">
      <c r="A175" s="4">
        <v>2461.722</v>
      </c>
      <c r="B175" s="4">
        <v>0.07</v>
      </c>
      <c r="C175" s="4">
        <v>175.157</v>
      </c>
      <c r="D175" s="4">
        <v>2.695</v>
      </c>
      <c r="E175" s="4">
        <v>87.592</v>
      </c>
      <c r="F175" s="4">
        <v>0.142</v>
      </c>
      <c r="G175" s="4">
        <v>64.871</v>
      </c>
      <c r="H175" s="4">
        <v>0.354</v>
      </c>
      <c r="I175" s="4">
        <v>-25.246</v>
      </c>
      <c r="J175" s="3">
        <f t="shared" si="27"/>
        <v>2800</v>
      </c>
      <c r="K175">
        <f t="shared" si="19"/>
        <v>0.022440013376807944</v>
      </c>
      <c r="L175">
        <f t="shared" si="20"/>
        <v>172.9742786556308</v>
      </c>
      <c r="M175">
        <f t="shared" si="21"/>
        <v>2.370040046818828</v>
      </c>
      <c r="N175">
        <f t="shared" si="22"/>
        <v>67.22876440096981</v>
      </c>
      <c r="O175">
        <f t="shared" si="23"/>
        <v>0.15527999331159603</v>
      </c>
      <c r="P175">
        <f t="shared" si="24"/>
        <v>48.967003678622184</v>
      </c>
      <c r="Q175">
        <f t="shared" si="25"/>
        <v>0.40955998662319204</v>
      </c>
      <c r="R175">
        <f t="shared" si="26"/>
        <v>-40.17903636819664</v>
      </c>
    </row>
    <row r="176" spans="1:18" ht="12.75">
      <c r="A176" s="4">
        <v>2473.684</v>
      </c>
      <c r="B176" s="4">
        <v>0.068</v>
      </c>
      <c r="C176" s="4">
        <v>174.924</v>
      </c>
      <c r="D176" s="4">
        <v>2.681</v>
      </c>
      <c r="E176" s="4">
        <v>86.812</v>
      </c>
      <c r="F176" s="4">
        <v>0.142</v>
      </c>
      <c r="G176" s="4">
        <v>64.171</v>
      </c>
      <c r="H176" s="4">
        <v>0.357</v>
      </c>
      <c r="I176" s="4">
        <v>-25.873</v>
      </c>
      <c r="J176" s="3">
        <f t="shared" si="27"/>
        <v>2800</v>
      </c>
      <c r="K176">
        <f t="shared" si="19"/>
        <v>0.022440013376807944</v>
      </c>
      <c r="L176">
        <f t="shared" si="20"/>
        <v>172.9742786556308</v>
      </c>
      <c r="M176">
        <f t="shared" si="21"/>
        <v>2.370040046818828</v>
      </c>
      <c r="N176">
        <f t="shared" si="22"/>
        <v>67.22876440096981</v>
      </c>
      <c r="O176">
        <f t="shared" si="23"/>
        <v>0.15527999331159603</v>
      </c>
      <c r="P176">
        <f t="shared" si="24"/>
        <v>48.967003678622184</v>
      </c>
      <c r="Q176">
        <f t="shared" si="25"/>
        <v>0.40955998662319204</v>
      </c>
      <c r="R176">
        <f t="shared" si="26"/>
        <v>-40.17903636819664</v>
      </c>
    </row>
    <row r="177" spans="1:18" ht="12.75">
      <c r="A177" s="4">
        <v>2485.646</v>
      </c>
      <c r="B177" s="4">
        <v>0.066</v>
      </c>
      <c r="C177" s="4">
        <v>174.515</v>
      </c>
      <c r="D177" s="4">
        <v>2.669</v>
      </c>
      <c r="E177" s="4">
        <v>86.049</v>
      </c>
      <c r="F177" s="4">
        <v>0.143</v>
      </c>
      <c r="G177" s="4">
        <v>63.548</v>
      </c>
      <c r="H177" s="4">
        <v>0.359</v>
      </c>
      <c r="I177" s="4">
        <v>-26.461</v>
      </c>
      <c r="J177" s="3">
        <f t="shared" si="27"/>
        <v>2800</v>
      </c>
      <c r="K177">
        <f t="shared" si="19"/>
        <v>0.022440013376807944</v>
      </c>
      <c r="L177">
        <f t="shared" si="20"/>
        <v>172.9742786556308</v>
      </c>
      <c r="M177">
        <f t="shared" si="21"/>
        <v>2.370040046818828</v>
      </c>
      <c r="N177">
        <f t="shared" si="22"/>
        <v>67.22876440096981</v>
      </c>
      <c r="O177">
        <f t="shared" si="23"/>
        <v>0.15527999331159603</v>
      </c>
      <c r="P177">
        <f t="shared" si="24"/>
        <v>48.967003678622184</v>
      </c>
      <c r="Q177">
        <f t="shared" si="25"/>
        <v>0.40955998662319204</v>
      </c>
      <c r="R177">
        <f t="shared" si="26"/>
        <v>-40.17903636819664</v>
      </c>
    </row>
    <row r="178" spans="1:18" ht="12.75">
      <c r="A178" s="4">
        <v>2497.608</v>
      </c>
      <c r="B178" s="4">
        <v>0.064</v>
      </c>
      <c r="C178" s="4">
        <v>174.093</v>
      </c>
      <c r="D178" s="4">
        <v>2.654</v>
      </c>
      <c r="E178" s="4">
        <v>85.278</v>
      </c>
      <c r="F178" s="4">
        <v>0.143</v>
      </c>
      <c r="G178" s="4">
        <v>62.968</v>
      </c>
      <c r="H178" s="4">
        <v>0.362</v>
      </c>
      <c r="I178" s="4">
        <v>-27.035</v>
      </c>
      <c r="J178" s="3">
        <f t="shared" si="27"/>
        <v>2800</v>
      </c>
      <c r="K178">
        <f t="shared" si="19"/>
        <v>0.022440013376807944</v>
      </c>
      <c r="L178">
        <f t="shared" si="20"/>
        <v>172.9742786556308</v>
      </c>
      <c r="M178">
        <f t="shared" si="21"/>
        <v>2.370040046818828</v>
      </c>
      <c r="N178">
        <f t="shared" si="22"/>
        <v>67.22876440096981</v>
      </c>
      <c r="O178">
        <f t="shared" si="23"/>
        <v>0.15527999331159603</v>
      </c>
      <c r="P178">
        <f t="shared" si="24"/>
        <v>48.967003678622184</v>
      </c>
      <c r="Q178">
        <f t="shared" si="25"/>
        <v>0.40955998662319204</v>
      </c>
      <c r="R178">
        <f t="shared" si="26"/>
        <v>-40.17903636819664</v>
      </c>
    </row>
    <row r="179" spans="1:18" ht="12.75">
      <c r="A179" s="4">
        <v>2509.569</v>
      </c>
      <c r="B179" s="4">
        <v>0.062</v>
      </c>
      <c r="C179" s="4">
        <v>174.177</v>
      </c>
      <c r="D179" s="4">
        <v>2.641</v>
      </c>
      <c r="E179" s="4">
        <v>84.51</v>
      </c>
      <c r="F179" s="4">
        <v>0.144</v>
      </c>
      <c r="G179" s="4">
        <v>62.383</v>
      </c>
      <c r="H179" s="4">
        <v>0.366</v>
      </c>
      <c r="I179" s="4">
        <v>-27.631</v>
      </c>
      <c r="J179" s="3">
        <f t="shared" si="27"/>
        <v>2800</v>
      </c>
      <c r="K179">
        <f t="shared" si="19"/>
        <v>0.022440013376807944</v>
      </c>
      <c r="L179">
        <f t="shared" si="20"/>
        <v>172.9742786556308</v>
      </c>
      <c r="M179">
        <f t="shared" si="21"/>
        <v>2.370040046818828</v>
      </c>
      <c r="N179">
        <f t="shared" si="22"/>
        <v>67.22876440096981</v>
      </c>
      <c r="O179">
        <f t="shared" si="23"/>
        <v>0.15527999331159603</v>
      </c>
      <c r="P179">
        <f t="shared" si="24"/>
        <v>48.967003678622184</v>
      </c>
      <c r="Q179">
        <f t="shared" si="25"/>
        <v>0.40955998662319204</v>
      </c>
      <c r="R179">
        <f t="shared" si="26"/>
        <v>-40.17903636819664</v>
      </c>
    </row>
    <row r="180" spans="1:18" ht="12.75">
      <c r="A180" s="4">
        <v>2521.531</v>
      </c>
      <c r="B180" s="4">
        <v>0.06</v>
      </c>
      <c r="C180" s="4">
        <v>173.957</v>
      </c>
      <c r="D180" s="4">
        <v>2.63</v>
      </c>
      <c r="E180" s="4">
        <v>83.803</v>
      </c>
      <c r="F180" s="4">
        <v>0.144</v>
      </c>
      <c r="G180" s="4">
        <v>61.733</v>
      </c>
      <c r="H180" s="4">
        <v>0.368</v>
      </c>
      <c r="I180" s="4">
        <v>-28.178</v>
      </c>
      <c r="J180" s="3">
        <f t="shared" si="27"/>
        <v>2800</v>
      </c>
      <c r="K180">
        <f t="shared" si="19"/>
        <v>0.022440013376807944</v>
      </c>
      <c r="L180">
        <f t="shared" si="20"/>
        <v>172.9742786556308</v>
      </c>
      <c r="M180">
        <f t="shared" si="21"/>
        <v>2.370040046818828</v>
      </c>
      <c r="N180">
        <f t="shared" si="22"/>
        <v>67.22876440096981</v>
      </c>
      <c r="O180">
        <f t="shared" si="23"/>
        <v>0.15527999331159603</v>
      </c>
      <c r="P180">
        <f t="shared" si="24"/>
        <v>48.967003678622184</v>
      </c>
      <c r="Q180">
        <f t="shared" si="25"/>
        <v>0.40955998662319204</v>
      </c>
      <c r="R180">
        <f t="shared" si="26"/>
        <v>-40.17903636819664</v>
      </c>
    </row>
    <row r="181" spans="1:18" ht="12.75">
      <c r="A181" s="4">
        <v>2533.493</v>
      </c>
      <c r="B181" s="4">
        <v>0.058</v>
      </c>
      <c r="C181" s="4">
        <v>173.579</v>
      </c>
      <c r="D181" s="4">
        <v>2.615</v>
      </c>
      <c r="E181" s="4">
        <v>83.031</v>
      </c>
      <c r="F181" s="4">
        <v>0.145</v>
      </c>
      <c r="G181" s="4">
        <v>61.167</v>
      </c>
      <c r="H181" s="4">
        <v>0.37</v>
      </c>
      <c r="I181" s="4">
        <v>-28.756</v>
      </c>
      <c r="J181" s="3">
        <f t="shared" si="27"/>
        <v>2800</v>
      </c>
      <c r="K181">
        <f t="shared" si="19"/>
        <v>0.022440013376807944</v>
      </c>
      <c r="L181">
        <f t="shared" si="20"/>
        <v>172.9742786556308</v>
      </c>
      <c r="M181">
        <f t="shared" si="21"/>
        <v>2.370040046818828</v>
      </c>
      <c r="N181">
        <f t="shared" si="22"/>
        <v>67.22876440096981</v>
      </c>
      <c r="O181">
        <f t="shared" si="23"/>
        <v>0.15527999331159603</v>
      </c>
      <c r="P181">
        <f t="shared" si="24"/>
        <v>48.967003678622184</v>
      </c>
      <c r="Q181">
        <f t="shared" si="25"/>
        <v>0.40955998662319204</v>
      </c>
      <c r="R181">
        <f t="shared" si="26"/>
        <v>-40.17903636819664</v>
      </c>
    </row>
    <row r="182" spans="1:18" ht="12.75">
      <c r="A182" s="4">
        <v>2545.455</v>
      </c>
      <c r="B182" s="4">
        <v>0.056</v>
      </c>
      <c r="C182" s="4">
        <v>173.768</v>
      </c>
      <c r="D182" s="4">
        <v>2.602</v>
      </c>
      <c r="E182" s="4">
        <v>82.323</v>
      </c>
      <c r="F182" s="4">
        <v>0.145</v>
      </c>
      <c r="G182" s="4">
        <v>60.573</v>
      </c>
      <c r="H182" s="4">
        <v>0.373</v>
      </c>
      <c r="I182" s="4">
        <v>-29.299</v>
      </c>
      <c r="J182" s="3">
        <f t="shared" si="27"/>
        <v>2800</v>
      </c>
      <c r="K182">
        <f t="shared" si="19"/>
        <v>0.022440013376807944</v>
      </c>
      <c r="L182">
        <f t="shared" si="20"/>
        <v>172.9742786556308</v>
      </c>
      <c r="M182">
        <f t="shared" si="21"/>
        <v>2.370040046818828</v>
      </c>
      <c r="N182">
        <f t="shared" si="22"/>
        <v>67.22876440096981</v>
      </c>
      <c r="O182">
        <f t="shared" si="23"/>
        <v>0.15527999331159603</v>
      </c>
      <c r="P182">
        <f t="shared" si="24"/>
        <v>48.967003678622184</v>
      </c>
      <c r="Q182">
        <f t="shared" si="25"/>
        <v>0.40955998662319204</v>
      </c>
      <c r="R182">
        <f t="shared" si="26"/>
        <v>-40.17903636819664</v>
      </c>
    </row>
    <row r="183" spans="1:18" ht="12.75">
      <c r="A183" s="4">
        <v>2557.416</v>
      </c>
      <c r="B183" s="4">
        <v>0.053</v>
      </c>
      <c r="C183" s="4">
        <v>174.397</v>
      </c>
      <c r="D183" s="4">
        <v>2.589</v>
      </c>
      <c r="E183" s="4">
        <v>81.586</v>
      </c>
      <c r="F183" s="4">
        <v>0.145</v>
      </c>
      <c r="G183" s="4">
        <v>60.019</v>
      </c>
      <c r="H183" s="4">
        <v>0.376</v>
      </c>
      <c r="I183" s="4">
        <v>-29.809</v>
      </c>
      <c r="J183" s="3">
        <f t="shared" si="27"/>
        <v>2800</v>
      </c>
      <c r="K183">
        <f t="shared" si="19"/>
        <v>0.022440013376807944</v>
      </c>
      <c r="L183">
        <f t="shared" si="20"/>
        <v>172.9742786556308</v>
      </c>
      <c r="M183">
        <f t="shared" si="21"/>
        <v>2.370040046818828</v>
      </c>
      <c r="N183">
        <f t="shared" si="22"/>
        <v>67.22876440096981</v>
      </c>
      <c r="O183">
        <f t="shared" si="23"/>
        <v>0.15527999331159603</v>
      </c>
      <c r="P183">
        <f t="shared" si="24"/>
        <v>48.967003678622184</v>
      </c>
      <c r="Q183">
        <f t="shared" si="25"/>
        <v>0.40955998662319204</v>
      </c>
      <c r="R183">
        <f t="shared" si="26"/>
        <v>-40.17903636819664</v>
      </c>
    </row>
    <row r="184" spans="1:18" ht="12.75">
      <c r="A184" s="4">
        <v>2569.378</v>
      </c>
      <c r="B184" s="4">
        <v>0.051</v>
      </c>
      <c r="C184" s="4">
        <v>174.474</v>
      </c>
      <c r="D184" s="4">
        <v>2.575</v>
      </c>
      <c r="E184" s="4">
        <v>80.81</v>
      </c>
      <c r="F184" s="4">
        <v>0.146</v>
      </c>
      <c r="G184" s="4">
        <v>59.518</v>
      </c>
      <c r="H184" s="4">
        <v>0.378</v>
      </c>
      <c r="I184" s="4">
        <v>-30.301</v>
      </c>
      <c r="J184" s="3">
        <f t="shared" si="27"/>
        <v>2800</v>
      </c>
      <c r="K184">
        <f t="shared" si="19"/>
        <v>0.022440013376807944</v>
      </c>
      <c r="L184">
        <f t="shared" si="20"/>
        <v>172.9742786556308</v>
      </c>
      <c r="M184">
        <f t="shared" si="21"/>
        <v>2.370040046818828</v>
      </c>
      <c r="N184">
        <f t="shared" si="22"/>
        <v>67.22876440096981</v>
      </c>
      <c r="O184">
        <f t="shared" si="23"/>
        <v>0.15527999331159603</v>
      </c>
      <c r="P184">
        <f t="shared" si="24"/>
        <v>48.967003678622184</v>
      </c>
      <c r="Q184">
        <f t="shared" si="25"/>
        <v>0.40955998662319204</v>
      </c>
      <c r="R184">
        <f t="shared" si="26"/>
        <v>-40.17903636819664</v>
      </c>
    </row>
    <row r="185" spans="1:18" ht="12.75">
      <c r="A185" s="4">
        <v>2581.34</v>
      </c>
      <c r="B185" s="4">
        <v>0.049</v>
      </c>
      <c r="C185" s="4">
        <v>174.878</v>
      </c>
      <c r="D185" s="4">
        <v>2.567</v>
      </c>
      <c r="E185" s="4">
        <v>80.066</v>
      </c>
      <c r="F185" s="4">
        <v>0.146</v>
      </c>
      <c r="G185" s="4">
        <v>59.015</v>
      </c>
      <c r="H185" s="4">
        <v>0.381</v>
      </c>
      <c r="I185" s="4">
        <v>-30.831</v>
      </c>
      <c r="J185" s="3">
        <f t="shared" si="27"/>
        <v>2800</v>
      </c>
      <c r="K185">
        <f t="shared" si="19"/>
        <v>0.022440013376807944</v>
      </c>
      <c r="L185">
        <f t="shared" si="20"/>
        <v>172.9742786556308</v>
      </c>
      <c r="M185">
        <f t="shared" si="21"/>
        <v>2.370040046818828</v>
      </c>
      <c r="N185">
        <f t="shared" si="22"/>
        <v>67.22876440096981</v>
      </c>
      <c r="O185">
        <f t="shared" si="23"/>
        <v>0.15527999331159603</v>
      </c>
      <c r="P185">
        <f t="shared" si="24"/>
        <v>48.967003678622184</v>
      </c>
      <c r="Q185">
        <f t="shared" si="25"/>
        <v>0.40955998662319204</v>
      </c>
      <c r="R185">
        <f t="shared" si="26"/>
        <v>-40.17903636819664</v>
      </c>
    </row>
    <row r="186" spans="1:18" ht="12.75">
      <c r="A186" s="4">
        <v>2593.301</v>
      </c>
      <c r="B186" s="4">
        <v>0.048</v>
      </c>
      <c r="C186" s="4">
        <v>174.78</v>
      </c>
      <c r="D186" s="4">
        <v>2.556</v>
      </c>
      <c r="E186" s="4">
        <v>79.236</v>
      </c>
      <c r="F186" s="4">
        <v>0.147</v>
      </c>
      <c r="G186" s="4">
        <v>58.432</v>
      </c>
      <c r="H186" s="4">
        <v>0.384</v>
      </c>
      <c r="I186" s="4">
        <v>-31.319</v>
      </c>
      <c r="J186" s="3">
        <f t="shared" si="27"/>
        <v>2800</v>
      </c>
      <c r="K186">
        <f t="shared" si="19"/>
        <v>0.022440013376807944</v>
      </c>
      <c r="L186">
        <f t="shared" si="20"/>
        <v>172.9742786556308</v>
      </c>
      <c r="M186">
        <f t="shared" si="21"/>
        <v>2.370040046818828</v>
      </c>
      <c r="N186">
        <f t="shared" si="22"/>
        <v>67.22876440096981</v>
      </c>
      <c r="O186">
        <f t="shared" si="23"/>
        <v>0.15527999331159603</v>
      </c>
      <c r="P186">
        <f t="shared" si="24"/>
        <v>48.967003678622184</v>
      </c>
      <c r="Q186">
        <f t="shared" si="25"/>
        <v>0.40955998662319204</v>
      </c>
      <c r="R186">
        <f t="shared" si="26"/>
        <v>-40.17903636819664</v>
      </c>
    </row>
    <row r="187" spans="1:18" ht="12.75">
      <c r="A187" s="4">
        <v>2605.263</v>
      </c>
      <c r="B187" s="4">
        <v>0.045</v>
      </c>
      <c r="C187" s="4">
        <v>175.483</v>
      </c>
      <c r="D187" s="4">
        <v>2.544</v>
      </c>
      <c r="E187" s="4">
        <v>78.541</v>
      </c>
      <c r="F187" s="4">
        <v>0.147</v>
      </c>
      <c r="G187" s="4">
        <v>57.831</v>
      </c>
      <c r="H187" s="4">
        <v>0.385</v>
      </c>
      <c r="I187" s="4">
        <v>-31.851</v>
      </c>
      <c r="J187" s="3">
        <f t="shared" si="27"/>
        <v>2800</v>
      </c>
      <c r="K187">
        <f t="shared" si="19"/>
        <v>0.022440013376807944</v>
      </c>
      <c r="L187">
        <f t="shared" si="20"/>
        <v>172.9742786556308</v>
      </c>
      <c r="M187">
        <f t="shared" si="21"/>
        <v>2.370040046818828</v>
      </c>
      <c r="N187">
        <f t="shared" si="22"/>
        <v>67.22876440096981</v>
      </c>
      <c r="O187">
        <f t="shared" si="23"/>
        <v>0.15527999331159603</v>
      </c>
      <c r="P187">
        <f t="shared" si="24"/>
        <v>48.967003678622184</v>
      </c>
      <c r="Q187">
        <f t="shared" si="25"/>
        <v>0.40955998662319204</v>
      </c>
      <c r="R187">
        <f t="shared" si="26"/>
        <v>-40.17903636819664</v>
      </c>
    </row>
    <row r="188" spans="1:18" ht="12.75">
      <c r="A188" s="4">
        <v>2617.225</v>
      </c>
      <c r="B188" s="4">
        <v>0.044</v>
      </c>
      <c r="C188" s="4">
        <v>175.511</v>
      </c>
      <c r="D188" s="4">
        <v>2.53</v>
      </c>
      <c r="E188" s="4">
        <v>77.828</v>
      </c>
      <c r="F188" s="4">
        <v>0.148</v>
      </c>
      <c r="G188" s="4">
        <v>57.313</v>
      </c>
      <c r="H188" s="4">
        <v>0.388</v>
      </c>
      <c r="I188" s="4">
        <v>-32.328</v>
      </c>
      <c r="J188" s="3">
        <f t="shared" si="27"/>
        <v>2800</v>
      </c>
      <c r="K188">
        <f t="shared" si="19"/>
        <v>0.022440013376807944</v>
      </c>
      <c r="L188">
        <f t="shared" si="20"/>
        <v>172.9742786556308</v>
      </c>
      <c r="M188">
        <f t="shared" si="21"/>
        <v>2.370040046818828</v>
      </c>
      <c r="N188">
        <f t="shared" si="22"/>
        <v>67.22876440096981</v>
      </c>
      <c r="O188">
        <f t="shared" si="23"/>
        <v>0.15527999331159603</v>
      </c>
      <c r="P188">
        <f t="shared" si="24"/>
        <v>48.967003678622184</v>
      </c>
      <c r="Q188">
        <f t="shared" si="25"/>
        <v>0.40955998662319204</v>
      </c>
      <c r="R188">
        <f t="shared" si="26"/>
        <v>-40.17903636819664</v>
      </c>
    </row>
    <row r="189" spans="1:18" ht="12.75">
      <c r="A189" s="4">
        <v>2629.187</v>
      </c>
      <c r="B189" s="4">
        <v>0.042</v>
      </c>
      <c r="C189" s="4">
        <v>175.406</v>
      </c>
      <c r="D189" s="4">
        <v>2.517</v>
      </c>
      <c r="E189" s="4">
        <v>77.067</v>
      </c>
      <c r="F189" s="4">
        <v>0.148</v>
      </c>
      <c r="G189" s="4">
        <v>56.825</v>
      </c>
      <c r="H189" s="4">
        <v>0.39</v>
      </c>
      <c r="I189" s="4">
        <v>-32.811</v>
      </c>
      <c r="J189" s="3">
        <f t="shared" si="27"/>
        <v>2800</v>
      </c>
      <c r="K189">
        <f t="shared" si="19"/>
        <v>0.022440013376807944</v>
      </c>
      <c r="L189">
        <f t="shared" si="20"/>
        <v>172.9742786556308</v>
      </c>
      <c r="M189">
        <f t="shared" si="21"/>
        <v>2.370040046818828</v>
      </c>
      <c r="N189">
        <f t="shared" si="22"/>
        <v>67.22876440096981</v>
      </c>
      <c r="O189">
        <f t="shared" si="23"/>
        <v>0.15527999331159603</v>
      </c>
      <c r="P189">
        <f t="shared" si="24"/>
        <v>48.967003678622184</v>
      </c>
      <c r="Q189">
        <f t="shared" si="25"/>
        <v>0.40955998662319204</v>
      </c>
      <c r="R189">
        <f t="shared" si="26"/>
        <v>-40.17903636819664</v>
      </c>
    </row>
    <row r="190" spans="1:18" ht="12.75">
      <c r="A190" s="4">
        <v>2641.148</v>
      </c>
      <c r="B190" s="4">
        <v>0.041</v>
      </c>
      <c r="C190" s="4">
        <v>175.785</v>
      </c>
      <c r="D190" s="4">
        <v>2.51</v>
      </c>
      <c r="E190" s="4">
        <v>76.367</v>
      </c>
      <c r="F190" s="4">
        <v>0.149</v>
      </c>
      <c r="G190" s="4">
        <v>56.157</v>
      </c>
      <c r="H190" s="4">
        <v>0.392</v>
      </c>
      <c r="I190" s="4">
        <v>-33.347</v>
      </c>
      <c r="J190" s="3">
        <f t="shared" si="27"/>
        <v>2800</v>
      </c>
      <c r="K190">
        <f t="shared" si="19"/>
        <v>0.022440013376807944</v>
      </c>
      <c r="L190">
        <f t="shared" si="20"/>
        <v>172.9742786556308</v>
      </c>
      <c r="M190">
        <f t="shared" si="21"/>
        <v>2.370040046818828</v>
      </c>
      <c r="N190">
        <f t="shared" si="22"/>
        <v>67.22876440096981</v>
      </c>
      <c r="O190">
        <f t="shared" si="23"/>
        <v>0.15527999331159603</v>
      </c>
      <c r="P190">
        <f t="shared" si="24"/>
        <v>48.967003678622184</v>
      </c>
      <c r="Q190">
        <f t="shared" si="25"/>
        <v>0.40955998662319204</v>
      </c>
      <c r="R190">
        <f t="shared" si="26"/>
        <v>-40.17903636819664</v>
      </c>
    </row>
    <row r="191" spans="1:18" ht="12.75">
      <c r="A191" s="4">
        <v>2653.11</v>
      </c>
      <c r="B191" s="4">
        <v>0.038</v>
      </c>
      <c r="C191" s="4">
        <v>176.51</v>
      </c>
      <c r="D191" s="4">
        <v>2.496</v>
      </c>
      <c r="E191" s="4">
        <v>75.68</v>
      </c>
      <c r="F191" s="4">
        <v>0.149</v>
      </c>
      <c r="G191" s="4">
        <v>55.613</v>
      </c>
      <c r="H191" s="4">
        <v>0.393</v>
      </c>
      <c r="I191" s="4">
        <v>-33.844</v>
      </c>
      <c r="J191" s="3">
        <f t="shared" si="27"/>
        <v>2800</v>
      </c>
      <c r="K191">
        <f t="shared" si="19"/>
        <v>0.022440013376807944</v>
      </c>
      <c r="L191">
        <f t="shared" si="20"/>
        <v>172.9742786556308</v>
      </c>
      <c r="M191">
        <f t="shared" si="21"/>
        <v>2.370040046818828</v>
      </c>
      <c r="N191">
        <f t="shared" si="22"/>
        <v>67.22876440096981</v>
      </c>
      <c r="O191">
        <f t="shared" si="23"/>
        <v>0.15527999331159603</v>
      </c>
      <c r="P191">
        <f t="shared" si="24"/>
        <v>48.967003678622184</v>
      </c>
      <c r="Q191">
        <f t="shared" si="25"/>
        <v>0.40955998662319204</v>
      </c>
      <c r="R191">
        <f t="shared" si="26"/>
        <v>-40.17903636819664</v>
      </c>
    </row>
    <row r="192" spans="1:18" ht="12.75">
      <c r="A192" s="4">
        <v>2665.072</v>
      </c>
      <c r="B192" s="4">
        <v>0.036</v>
      </c>
      <c r="C192" s="4">
        <v>176.65</v>
      </c>
      <c r="D192" s="4">
        <v>2.484</v>
      </c>
      <c r="E192" s="4">
        <v>74.927</v>
      </c>
      <c r="F192" s="4">
        <v>0.15</v>
      </c>
      <c r="G192" s="4">
        <v>55.053</v>
      </c>
      <c r="H192" s="4">
        <v>0.395</v>
      </c>
      <c r="I192" s="4">
        <v>-34.339</v>
      </c>
      <c r="J192" s="3">
        <f t="shared" si="27"/>
        <v>2800</v>
      </c>
      <c r="K192">
        <f t="shared" si="19"/>
        <v>0.022440013376807944</v>
      </c>
      <c r="L192">
        <f t="shared" si="20"/>
        <v>172.9742786556308</v>
      </c>
      <c r="M192">
        <f t="shared" si="21"/>
        <v>2.370040046818828</v>
      </c>
      <c r="N192">
        <f t="shared" si="22"/>
        <v>67.22876440096981</v>
      </c>
      <c r="O192">
        <f t="shared" si="23"/>
        <v>0.15527999331159603</v>
      </c>
      <c r="P192">
        <f t="shared" si="24"/>
        <v>48.967003678622184</v>
      </c>
      <c r="Q192">
        <f t="shared" si="25"/>
        <v>0.40955998662319204</v>
      </c>
      <c r="R192">
        <f t="shared" si="26"/>
        <v>-40.17903636819664</v>
      </c>
    </row>
    <row r="193" spans="1:18" ht="12.75">
      <c r="A193" s="4">
        <v>2677.033</v>
      </c>
      <c r="B193" s="4">
        <v>0.035</v>
      </c>
      <c r="C193" s="4">
        <v>176.641</v>
      </c>
      <c r="D193" s="4">
        <v>2.474</v>
      </c>
      <c r="E193" s="4">
        <v>74.199</v>
      </c>
      <c r="F193" s="4">
        <v>0.15</v>
      </c>
      <c r="G193" s="4">
        <v>54.492</v>
      </c>
      <c r="H193" s="4">
        <v>0.397</v>
      </c>
      <c r="I193" s="4">
        <v>-34.861</v>
      </c>
      <c r="J193" s="3">
        <f t="shared" si="27"/>
        <v>2800</v>
      </c>
      <c r="K193">
        <f t="shared" si="19"/>
        <v>0.022440013376807944</v>
      </c>
      <c r="L193">
        <f t="shared" si="20"/>
        <v>172.9742786556308</v>
      </c>
      <c r="M193">
        <f t="shared" si="21"/>
        <v>2.370040046818828</v>
      </c>
      <c r="N193">
        <f t="shared" si="22"/>
        <v>67.22876440096981</v>
      </c>
      <c r="O193">
        <f t="shared" si="23"/>
        <v>0.15527999331159603</v>
      </c>
      <c r="P193">
        <f t="shared" si="24"/>
        <v>48.967003678622184</v>
      </c>
      <c r="Q193">
        <f t="shared" si="25"/>
        <v>0.40955998662319204</v>
      </c>
      <c r="R193">
        <f t="shared" si="26"/>
        <v>-40.17903636819664</v>
      </c>
    </row>
    <row r="194" spans="1:18" ht="12.75">
      <c r="A194" s="4">
        <v>2688.995</v>
      </c>
      <c r="B194" s="4">
        <v>0.033</v>
      </c>
      <c r="C194" s="4">
        <v>176.275</v>
      </c>
      <c r="D194" s="4">
        <v>2.463</v>
      </c>
      <c r="E194" s="4">
        <v>73.514</v>
      </c>
      <c r="F194" s="4">
        <v>0.15</v>
      </c>
      <c r="G194" s="4">
        <v>53.955</v>
      </c>
      <c r="H194" s="4">
        <v>0.399</v>
      </c>
      <c r="I194" s="4">
        <v>-35.358</v>
      </c>
      <c r="J194" s="3">
        <f t="shared" si="27"/>
        <v>2800</v>
      </c>
      <c r="K194">
        <f t="shared" si="19"/>
        <v>0.022440013376807944</v>
      </c>
      <c r="L194">
        <f t="shared" si="20"/>
        <v>172.9742786556308</v>
      </c>
      <c r="M194">
        <f t="shared" si="21"/>
        <v>2.370040046818828</v>
      </c>
      <c r="N194">
        <f t="shared" si="22"/>
        <v>67.22876440096981</v>
      </c>
      <c r="O194">
        <f t="shared" si="23"/>
        <v>0.15527999331159603</v>
      </c>
      <c r="P194">
        <f t="shared" si="24"/>
        <v>48.967003678622184</v>
      </c>
      <c r="Q194">
        <f t="shared" si="25"/>
        <v>0.40955998662319204</v>
      </c>
      <c r="R194">
        <f t="shared" si="26"/>
        <v>-40.17903636819664</v>
      </c>
    </row>
    <row r="195" spans="1:18" ht="12.75">
      <c r="A195" s="4">
        <v>2700.957</v>
      </c>
      <c r="B195" s="4">
        <v>0.031</v>
      </c>
      <c r="C195" s="4">
        <v>176.309</v>
      </c>
      <c r="D195" s="4">
        <v>2.454</v>
      </c>
      <c r="E195" s="4">
        <v>72.807</v>
      </c>
      <c r="F195" s="4">
        <v>0.151</v>
      </c>
      <c r="G195" s="4">
        <v>53.457</v>
      </c>
      <c r="H195" s="4">
        <v>0.4</v>
      </c>
      <c r="I195" s="4">
        <v>-35.866</v>
      </c>
      <c r="J195" s="3">
        <f t="shared" si="27"/>
        <v>2800</v>
      </c>
      <c r="K195">
        <f t="shared" si="19"/>
        <v>0.022440013376807944</v>
      </c>
      <c r="L195">
        <f t="shared" si="20"/>
        <v>172.9742786556308</v>
      </c>
      <c r="M195">
        <f t="shared" si="21"/>
        <v>2.370040046818828</v>
      </c>
      <c r="N195">
        <f t="shared" si="22"/>
        <v>67.22876440096981</v>
      </c>
      <c r="O195">
        <f t="shared" si="23"/>
        <v>0.15527999331159603</v>
      </c>
      <c r="P195">
        <f t="shared" si="24"/>
        <v>48.967003678622184</v>
      </c>
      <c r="Q195">
        <f t="shared" si="25"/>
        <v>0.40955998662319204</v>
      </c>
      <c r="R195">
        <f t="shared" si="26"/>
        <v>-40.17903636819664</v>
      </c>
    </row>
    <row r="196" spans="1:18" ht="12.75">
      <c r="A196" s="4">
        <v>2712.919</v>
      </c>
      <c r="B196" s="4">
        <v>0.029</v>
      </c>
      <c r="C196" s="4">
        <v>176.175</v>
      </c>
      <c r="D196" s="4">
        <v>2.442</v>
      </c>
      <c r="E196" s="4">
        <v>72.134</v>
      </c>
      <c r="F196" s="4">
        <v>0.151</v>
      </c>
      <c r="G196" s="4">
        <v>52.76</v>
      </c>
      <c r="H196" s="4">
        <v>0.401</v>
      </c>
      <c r="I196" s="4">
        <v>-36.429</v>
      </c>
      <c r="J196" s="3">
        <f t="shared" si="27"/>
        <v>2800</v>
      </c>
      <c r="K196">
        <f t="shared" si="19"/>
        <v>0.022440013376807944</v>
      </c>
      <c r="L196">
        <f t="shared" si="20"/>
        <v>172.9742786556308</v>
      </c>
      <c r="M196">
        <f t="shared" si="21"/>
        <v>2.370040046818828</v>
      </c>
      <c r="N196">
        <f t="shared" si="22"/>
        <v>67.22876440096981</v>
      </c>
      <c r="O196">
        <f t="shared" si="23"/>
        <v>0.15527999331159603</v>
      </c>
      <c r="P196">
        <f t="shared" si="24"/>
        <v>48.967003678622184</v>
      </c>
      <c r="Q196">
        <f t="shared" si="25"/>
        <v>0.40955998662319204</v>
      </c>
      <c r="R196">
        <f t="shared" si="26"/>
        <v>-40.17903636819664</v>
      </c>
    </row>
    <row r="197" spans="1:18" ht="12.75">
      <c r="A197" s="4">
        <v>2724.88</v>
      </c>
      <c r="B197" s="4">
        <v>0.029</v>
      </c>
      <c r="C197" s="4">
        <v>175.572</v>
      </c>
      <c r="D197" s="4">
        <v>2.434</v>
      </c>
      <c r="E197" s="4">
        <v>71.461</v>
      </c>
      <c r="F197" s="4">
        <v>0.152</v>
      </c>
      <c r="G197" s="4">
        <v>52.302</v>
      </c>
      <c r="H197" s="4">
        <v>0.403</v>
      </c>
      <c r="I197" s="4">
        <v>-36.92</v>
      </c>
      <c r="J197" s="3">
        <f t="shared" si="27"/>
        <v>2800</v>
      </c>
      <c r="K197">
        <f t="shared" si="19"/>
        <v>0.022440013376807944</v>
      </c>
      <c r="L197">
        <f t="shared" si="20"/>
        <v>172.9742786556308</v>
      </c>
      <c r="M197">
        <f t="shared" si="21"/>
        <v>2.370040046818828</v>
      </c>
      <c r="N197">
        <f t="shared" si="22"/>
        <v>67.22876440096981</v>
      </c>
      <c r="O197">
        <f t="shared" si="23"/>
        <v>0.15527999331159603</v>
      </c>
      <c r="P197">
        <f t="shared" si="24"/>
        <v>48.967003678622184</v>
      </c>
      <c r="Q197">
        <f t="shared" si="25"/>
        <v>0.40955998662319204</v>
      </c>
      <c r="R197">
        <f t="shared" si="26"/>
        <v>-40.17903636819664</v>
      </c>
    </row>
    <row r="198" spans="1:18" ht="12.75">
      <c r="A198" s="4">
        <v>2736.842</v>
      </c>
      <c r="B198" s="4">
        <v>0.028</v>
      </c>
      <c r="C198" s="4">
        <v>175.17</v>
      </c>
      <c r="D198" s="4">
        <v>2.425</v>
      </c>
      <c r="E198" s="4">
        <v>70.766</v>
      </c>
      <c r="F198" s="4">
        <v>0.153</v>
      </c>
      <c r="G198" s="4">
        <v>51.812</v>
      </c>
      <c r="H198" s="4">
        <v>0.404</v>
      </c>
      <c r="I198" s="4">
        <v>-37.443</v>
      </c>
      <c r="J198" s="3">
        <f t="shared" si="27"/>
        <v>2800</v>
      </c>
      <c r="K198">
        <f t="shared" si="19"/>
        <v>0.022440013376807944</v>
      </c>
      <c r="L198">
        <f t="shared" si="20"/>
        <v>172.9742786556308</v>
      </c>
      <c r="M198">
        <f t="shared" si="21"/>
        <v>2.370040046818828</v>
      </c>
      <c r="N198">
        <f t="shared" si="22"/>
        <v>67.22876440096981</v>
      </c>
      <c r="O198">
        <f t="shared" si="23"/>
        <v>0.15527999331159603</v>
      </c>
      <c r="P198">
        <f t="shared" si="24"/>
        <v>48.967003678622184</v>
      </c>
      <c r="Q198">
        <f t="shared" si="25"/>
        <v>0.40955998662319204</v>
      </c>
      <c r="R198">
        <f t="shared" si="26"/>
        <v>-40.17903636819664</v>
      </c>
    </row>
    <row r="199" spans="1:18" ht="12.75">
      <c r="A199" s="4">
        <v>2748.804</v>
      </c>
      <c r="B199" s="4">
        <v>0.025</v>
      </c>
      <c r="C199" s="4">
        <v>175.777</v>
      </c>
      <c r="D199" s="4">
        <v>2.413</v>
      </c>
      <c r="E199" s="4">
        <v>70.068</v>
      </c>
      <c r="F199" s="4">
        <v>0.153</v>
      </c>
      <c r="G199" s="4">
        <v>51.227</v>
      </c>
      <c r="H199" s="4">
        <v>0.405</v>
      </c>
      <c r="I199" s="4">
        <v>-37.977</v>
      </c>
      <c r="J199" s="3">
        <f t="shared" si="27"/>
        <v>2800</v>
      </c>
      <c r="K199">
        <f t="shared" si="19"/>
        <v>0.022440013376807944</v>
      </c>
      <c r="L199">
        <f t="shared" si="20"/>
        <v>172.9742786556308</v>
      </c>
      <c r="M199">
        <f t="shared" si="21"/>
        <v>2.370040046818828</v>
      </c>
      <c r="N199">
        <f t="shared" si="22"/>
        <v>67.22876440096981</v>
      </c>
      <c r="O199">
        <f t="shared" si="23"/>
        <v>0.15527999331159603</v>
      </c>
      <c r="P199">
        <f t="shared" si="24"/>
        <v>48.967003678622184</v>
      </c>
      <c r="Q199">
        <f t="shared" si="25"/>
        <v>0.40955998662319204</v>
      </c>
      <c r="R199">
        <f t="shared" si="26"/>
        <v>-40.17903636819664</v>
      </c>
    </row>
    <row r="200" spans="1:18" ht="12.75">
      <c r="A200" s="4">
        <v>2760.766</v>
      </c>
      <c r="B200" s="4">
        <v>0.025</v>
      </c>
      <c r="C200" s="4">
        <v>175.118</v>
      </c>
      <c r="D200" s="4">
        <v>2.399</v>
      </c>
      <c r="E200" s="4">
        <v>69.429</v>
      </c>
      <c r="F200" s="4">
        <v>0.154</v>
      </c>
      <c r="G200" s="4">
        <v>50.708</v>
      </c>
      <c r="H200" s="4">
        <v>0.406</v>
      </c>
      <c r="I200" s="4">
        <v>-38.48</v>
      </c>
      <c r="J200" s="3">
        <f t="shared" si="27"/>
        <v>2800</v>
      </c>
      <c r="K200">
        <f t="shared" si="19"/>
        <v>0.022440013376807944</v>
      </c>
      <c r="L200">
        <f t="shared" si="20"/>
        <v>172.9742786556308</v>
      </c>
      <c r="M200">
        <f t="shared" si="21"/>
        <v>2.370040046818828</v>
      </c>
      <c r="N200">
        <f t="shared" si="22"/>
        <v>67.22876440096981</v>
      </c>
      <c r="O200">
        <f t="shared" si="23"/>
        <v>0.15527999331159603</v>
      </c>
      <c r="P200">
        <f t="shared" si="24"/>
        <v>48.967003678622184</v>
      </c>
      <c r="Q200">
        <f t="shared" si="25"/>
        <v>0.40955998662319204</v>
      </c>
      <c r="R200">
        <f t="shared" si="26"/>
        <v>-40.17903636819664</v>
      </c>
    </row>
    <row r="201" spans="1:18" ht="12.75">
      <c r="A201" s="4">
        <v>2772.727</v>
      </c>
      <c r="B201" s="4">
        <v>0.024</v>
      </c>
      <c r="C201" s="4">
        <v>174.867</v>
      </c>
      <c r="D201" s="4">
        <v>2.392</v>
      </c>
      <c r="E201" s="4">
        <v>68.813</v>
      </c>
      <c r="F201" s="4">
        <v>0.154</v>
      </c>
      <c r="G201" s="4">
        <v>50.18</v>
      </c>
      <c r="H201" s="4">
        <v>0.406</v>
      </c>
      <c r="I201" s="4">
        <v>-38.995</v>
      </c>
      <c r="J201" s="3">
        <f t="shared" si="27"/>
        <v>2800</v>
      </c>
      <c r="K201">
        <f t="shared" si="19"/>
        <v>0.022440013376807944</v>
      </c>
      <c r="L201">
        <f t="shared" si="20"/>
        <v>172.9742786556308</v>
      </c>
      <c r="M201">
        <f t="shared" si="21"/>
        <v>2.370040046818828</v>
      </c>
      <c r="N201">
        <f t="shared" si="22"/>
        <v>67.22876440096981</v>
      </c>
      <c r="O201">
        <f t="shared" si="23"/>
        <v>0.15527999331159603</v>
      </c>
      <c r="P201">
        <f t="shared" si="24"/>
        <v>48.967003678622184</v>
      </c>
      <c r="Q201">
        <f t="shared" si="25"/>
        <v>0.40955998662319204</v>
      </c>
      <c r="R201">
        <f t="shared" si="26"/>
        <v>-40.17903636819664</v>
      </c>
    </row>
    <row r="202" spans="1:18" ht="12.75">
      <c r="A202" s="4">
        <v>2784.689</v>
      </c>
      <c r="B202" s="4">
        <v>0.023</v>
      </c>
      <c r="C202" s="4">
        <v>173.872</v>
      </c>
      <c r="D202" s="4">
        <v>2.382</v>
      </c>
      <c r="E202" s="4">
        <v>68.107</v>
      </c>
      <c r="F202" s="4">
        <v>0.154</v>
      </c>
      <c r="G202" s="4">
        <v>49.647</v>
      </c>
      <c r="H202" s="4">
        <v>0.407</v>
      </c>
      <c r="I202" s="4">
        <v>-39.533</v>
      </c>
      <c r="J202" s="3">
        <f t="shared" si="27"/>
        <v>2800</v>
      </c>
      <c r="K202">
        <f t="shared" si="19"/>
        <v>0.022440013376807944</v>
      </c>
      <c r="L202">
        <f t="shared" si="20"/>
        <v>172.9742786556308</v>
      </c>
      <c r="M202">
        <f t="shared" si="21"/>
        <v>2.370040046818828</v>
      </c>
      <c r="N202">
        <f t="shared" si="22"/>
        <v>67.22876440096981</v>
      </c>
      <c r="O202">
        <f t="shared" si="23"/>
        <v>0.15527999331159603</v>
      </c>
      <c r="P202">
        <f t="shared" si="24"/>
        <v>48.967003678622184</v>
      </c>
      <c r="Q202">
        <f t="shared" si="25"/>
        <v>0.40955998662319204</v>
      </c>
      <c r="R202">
        <f t="shared" si="26"/>
        <v>-40.17903636819664</v>
      </c>
    </row>
    <row r="203" spans="1:18" ht="12.75">
      <c r="A203" s="4">
        <v>2796.651</v>
      </c>
      <c r="B203" s="4">
        <v>0.023</v>
      </c>
      <c r="C203" s="4">
        <v>172.918</v>
      </c>
      <c r="D203" s="4">
        <v>2.372</v>
      </c>
      <c r="E203" s="4">
        <v>67.413</v>
      </c>
      <c r="F203" s="4">
        <v>0.155</v>
      </c>
      <c r="G203" s="4">
        <v>49.121</v>
      </c>
      <c r="H203" s="4">
        <v>0.409</v>
      </c>
      <c r="I203" s="4">
        <v>-40.027</v>
      </c>
      <c r="J203" s="3">
        <f t="shared" si="27"/>
        <v>2800</v>
      </c>
      <c r="K203">
        <f t="shared" si="19"/>
        <v>0.022440013376807944</v>
      </c>
      <c r="L203">
        <f t="shared" si="20"/>
        <v>172.9742786556308</v>
      </c>
      <c r="M203">
        <f t="shared" si="21"/>
        <v>2.370040046818828</v>
      </c>
      <c r="N203">
        <f t="shared" si="22"/>
        <v>67.22876440096981</v>
      </c>
      <c r="O203">
        <f t="shared" si="23"/>
        <v>0.15527999331159603</v>
      </c>
      <c r="P203">
        <f t="shared" si="24"/>
        <v>48.967003678622184</v>
      </c>
      <c r="Q203">
        <f t="shared" si="25"/>
        <v>0.40955998662319204</v>
      </c>
      <c r="R203">
        <f t="shared" si="26"/>
        <v>-40.17903636819664</v>
      </c>
    </row>
    <row r="204" spans="1:18" ht="12.75">
      <c r="A204" s="4">
        <v>2808.612</v>
      </c>
      <c r="B204" s="4">
        <v>0.021</v>
      </c>
      <c r="C204" s="4">
        <v>173.119</v>
      </c>
      <c r="D204" s="4">
        <v>2.365</v>
      </c>
      <c r="E204" s="4">
        <v>66.755</v>
      </c>
      <c r="F204" s="4">
        <v>0.156</v>
      </c>
      <c r="G204" s="4">
        <v>48.571</v>
      </c>
      <c r="H204" s="4">
        <v>0.411</v>
      </c>
      <c r="I204" s="4">
        <v>-40.57</v>
      </c>
      <c r="J204" s="3">
        <f t="shared" si="27"/>
        <v>2800</v>
      </c>
      <c r="K204">
        <f aca="true" t="shared" si="28" ref="K204:K267">INDEX($A$10:$I$412,MATCH($J204,$A$10:$A$412,1),2)+($J204-INDEX($A$10:$I$412,MATCH($J204,$A$10:$A$412,1),1))*(INDEX($A$10:$I$412,MATCH($J204,$A$10:$A$412,1)+1,2)-INDEX($A$10:$I$412,MATCH($J204,$A$10:$A$412,1),2))/(INDEX($A$10:$I$412,MATCH($J204,$A$10:$A$412,1)+1,1)-INDEX($A$10:$I$412,MATCH($J204,$A$10:$A$412,1),1))</f>
        <v>0.022440013376807944</v>
      </c>
      <c r="L204">
        <f aca="true" t="shared" si="29" ref="L204:L267">INDEX($A$10:$I$412,MATCH($J204,$A$10:$A$412,1),3)+($J204-INDEX($A$10:$I$412,MATCH($J204,$A$10:$A$412,1),1))*(INDEX($A$10:$I$412,MATCH($J204,$A$10:$A$412,1)+1,3)-INDEX($A$10:$I$412,MATCH($J204,$A$10:$A$412,1),3))/(INDEX($A$10:$I$412,MATCH($J204,$A$10:$A$412,1)+1,1)-INDEX($A$10:$I$412,MATCH($J204,$A$10:$A$412,1),1))</f>
        <v>172.9742786556308</v>
      </c>
      <c r="M204">
        <f aca="true" t="shared" si="30" ref="M204:M267">INDEX($A$10:$I$412,MATCH($J204,$A$10:$A$412,1),4)+($J204-INDEX($A$10:$I$412,MATCH($J204,$A$10:$A$412,1),1))*(INDEX($A$10:$I$412,MATCH($J204,$A$10:$A$412,1)+1,4)-INDEX($A$10:$I$412,MATCH($J204,$A$10:$A$412,1),4))/(INDEX($A$10:$I$412,MATCH($J204,$A$10:$A$412,1)+1,1)-INDEX($A$10:$I$412,MATCH($J204,$A$10:$A$412,1),1))</f>
        <v>2.370040046818828</v>
      </c>
      <c r="N204">
        <f aca="true" t="shared" si="31" ref="N204:N267">INDEX($A$10:$I$412,MATCH($J204,$A$10:$A$412,1),5)+($J204-INDEX($A$10:$I$412,MATCH($J204,$A$10:$A$412,1),1))*(INDEX($A$10:$I$412,MATCH($J204,$A$10:$A$412,1)+1,5)-INDEX($A$10:$I$412,MATCH($J204,$A$10:$A$412,1),5))/(INDEX($A$10:$I$412,MATCH($J204,$A$10:$A$412,1)+1,1)-INDEX($A$10:$I$412,MATCH($J204,$A$10:$A$412,1),1))</f>
        <v>67.22876440096981</v>
      </c>
      <c r="O204">
        <f aca="true" t="shared" si="32" ref="O204:O267">INDEX($A$10:$I$412,MATCH($J204,$A$10:$A$412,1),6)+($J204-INDEX($A$10:$I$412,MATCH($J204,$A$10:$A$412,1),1))*(INDEX($A$10:$I$412,MATCH($J204,$A$10:$A$412,1)+1,6)-INDEX($A$10:$I$412,MATCH($J204,$A$10:$A$412,1),6))/(INDEX($A$10:$I$412,MATCH($J204,$A$10:$A$412,1)+1,1)-INDEX($A$10:$I$412,MATCH($J204,$A$10:$A$412,1),1))</f>
        <v>0.15527999331159603</v>
      </c>
      <c r="P204">
        <f aca="true" t="shared" si="33" ref="P204:P267">INDEX($A$10:$I$412,MATCH($J204,$A$10:$A$412,1),7)+($J204-INDEX($A$10:$I$412,MATCH($J204,$A$10:$A$412,1),1))*(INDEX($A$10:$I$412,MATCH($J204,$A$10:$A$412,1)+1,7)-INDEX($A$10:$I$412,MATCH($J204,$A$10:$A$412,1),7))/(INDEX($A$10:$I$412,MATCH($J204,$A$10:$A$412,1)+1,1)-INDEX($A$10:$I$412,MATCH($J204,$A$10:$A$412,1),1))</f>
        <v>48.967003678622184</v>
      </c>
      <c r="Q204">
        <f aca="true" t="shared" si="34" ref="Q204:Q267">INDEX($A$10:$I$412,MATCH($J204,$A$10:$A$412,1),8)+($J204-INDEX($A$10:$I$412,MATCH($J204,$A$10:$A$412,1),1))*(INDEX($A$10:$I$412,MATCH($J204,$A$10:$A$412,1)+1,8)-INDEX($A$10:$I$412,MATCH($J204,$A$10:$A$412,1),8))/(INDEX($A$10:$I$412,MATCH($J204,$A$10:$A$412,1)+1,1)-INDEX($A$10:$I$412,MATCH($J204,$A$10:$A$412,1),1))</f>
        <v>0.40955998662319204</v>
      </c>
      <c r="R204">
        <f aca="true" t="shared" si="35" ref="R204:R267">INDEX($A$10:$I$412,MATCH($J204,$A$10:$A$412,1),9)+($J204-INDEX($A$10:$I$412,MATCH($J204,$A$10:$A$412,1),1))*(INDEX($A$10:$I$412,MATCH($J204,$A$10:$A$412,1)+1,9)-INDEX($A$10:$I$412,MATCH($J204,$A$10:$A$412,1),9))/(INDEX($A$10:$I$412,MATCH($J204,$A$10:$A$412,1)+1,1)-INDEX($A$10:$I$412,MATCH($J204,$A$10:$A$412,1),1))</f>
        <v>-40.17903636819664</v>
      </c>
    </row>
    <row r="205" spans="1:18" ht="12.75">
      <c r="A205" s="4">
        <v>2820.574</v>
      </c>
      <c r="B205" s="4">
        <v>0.021</v>
      </c>
      <c r="C205" s="4">
        <v>172.18</v>
      </c>
      <c r="D205" s="4">
        <v>2.354</v>
      </c>
      <c r="E205" s="4">
        <v>66.067</v>
      </c>
      <c r="F205" s="4">
        <v>0.156</v>
      </c>
      <c r="G205" s="4">
        <v>47.907</v>
      </c>
      <c r="H205" s="4">
        <v>0.411</v>
      </c>
      <c r="I205" s="4">
        <v>-41.116</v>
      </c>
      <c r="J205" s="3">
        <f t="shared" si="27"/>
        <v>2800</v>
      </c>
      <c r="K205">
        <f t="shared" si="28"/>
        <v>0.022440013376807944</v>
      </c>
      <c r="L205">
        <f t="shared" si="29"/>
        <v>172.9742786556308</v>
      </c>
      <c r="M205">
        <f t="shared" si="30"/>
        <v>2.370040046818828</v>
      </c>
      <c r="N205">
        <f t="shared" si="31"/>
        <v>67.22876440096981</v>
      </c>
      <c r="O205">
        <f t="shared" si="32"/>
        <v>0.15527999331159603</v>
      </c>
      <c r="P205">
        <f t="shared" si="33"/>
        <v>48.967003678622184</v>
      </c>
      <c r="Q205">
        <f t="shared" si="34"/>
        <v>0.40955998662319204</v>
      </c>
      <c r="R205">
        <f t="shared" si="35"/>
        <v>-40.17903636819664</v>
      </c>
    </row>
    <row r="206" spans="1:18" ht="12.75">
      <c r="A206" s="4">
        <v>2832.536</v>
      </c>
      <c r="B206" s="4">
        <v>0.02</v>
      </c>
      <c r="C206" s="4">
        <v>172.225</v>
      </c>
      <c r="D206" s="4">
        <v>2.345</v>
      </c>
      <c r="E206" s="4">
        <v>65.435</v>
      </c>
      <c r="F206" s="4">
        <v>0.157</v>
      </c>
      <c r="G206" s="4">
        <v>47.443</v>
      </c>
      <c r="H206" s="4">
        <v>0.412</v>
      </c>
      <c r="I206" s="4">
        <v>-41.538</v>
      </c>
      <c r="J206" s="3">
        <f t="shared" si="27"/>
        <v>2800</v>
      </c>
      <c r="K206">
        <f t="shared" si="28"/>
        <v>0.022440013376807944</v>
      </c>
      <c r="L206">
        <f t="shared" si="29"/>
        <v>172.9742786556308</v>
      </c>
      <c r="M206">
        <f t="shared" si="30"/>
        <v>2.370040046818828</v>
      </c>
      <c r="N206">
        <f t="shared" si="31"/>
        <v>67.22876440096981</v>
      </c>
      <c r="O206">
        <f t="shared" si="32"/>
        <v>0.15527999331159603</v>
      </c>
      <c r="P206">
        <f t="shared" si="33"/>
        <v>48.967003678622184</v>
      </c>
      <c r="Q206">
        <f t="shared" si="34"/>
        <v>0.40955998662319204</v>
      </c>
      <c r="R206">
        <f t="shared" si="35"/>
        <v>-40.17903636819664</v>
      </c>
    </row>
    <row r="207" spans="1:18" ht="12.75">
      <c r="A207" s="4">
        <v>2844.498</v>
      </c>
      <c r="B207" s="4">
        <v>0.02</v>
      </c>
      <c r="C207" s="4">
        <v>171.165</v>
      </c>
      <c r="D207" s="4">
        <v>2.334</v>
      </c>
      <c r="E207" s="4">
        <v>64.769</v>
      </c>
      <c r="F207" s="4">
        <v>0.157</v>
      </c>
      <c r="G207" s="4">
        <v>46.939</v>
      </c>
      <c r="H207" s="4">
        <v>0.412</v>
      </c>
      <c r="I207" s="4">
        <v>-42.007</v>
      </c>
      <c r="J207" s="3">
        <f t="shared" si="27"/>
        <v>2800</v>
      </c>
      <c r="K207">
        <f t="shared" si="28"/>
        <v>0.022440013376807944</v>
      </c>
      <c r="L207">
        <f t="shared" si="29"/>
        <v>172.9742786556308</v>
      </c>
      <c r="M207">
        <f t="shared" si="30"/>
        <v>2.370040046818828</v>
      </c>
      <c r="N207">
        <f t="shared" si="31"/>
        <v>67.22876440096981</v>
      </c>
      <c r="O207">
        <f t="shared" si="32"/>
        <v>0.15527999331159603</v>
      </c>
      <c r="P207">
        <f t="shared" si="33"/>
        <v>48.967003678622184</v>
      </c>
      <c r="Q207">
        <f t="shared" si="34"/>
        <v>0.40955998662319204</v>
      </c>
      <c r="R207">
        <f t="shared" si="35"/>
        <v>-40.17903636819664</v>
      </c>
    </row>
    <row r="208" spans="1:18" ht="12.75">
      <c r="A208" s="4">
        <v>2856.459</v>
      </c>
      <c r="B208" s="4">
        <v>0.019</v>
      </c>
      <c r="C208" s="4">
        <v>170.931</v>
      </c>
      <c r="D208" s="4">
        <v>2.323</v>
      </c>
      <c r="E208" s="4">
        <v>64.091</v>
      </c>
      <c r="F208" s="4">
        <v>0.158</v>
      </c>
      <c r="G208" s="4">
        <v>46.428</v>
      </c>
      <c r="H208" s="4">
        <v>0.413</v>
      </c>
      <c r="I208" s="4">
        <v>-42.396</v>
      </c>
      <c r="J208" s="3">
        <f t="shared" si="27"/>
        <v>2800</v>
      </c>
      <c r="K208">
        <f t="shared" si="28"/>
        <v>0.022440013376807944</v>
      </c>
      <c r="L208">
        <f t="shared" si="29"/>
        <v>172.9742786556308</v>
      </c>
      <c r="M208">
        <f t="shared" si="30"/>
        <v>2.370040046818828</v>
      </c>
      <c r="N208">
        <f t="shared" si="31"/>
        <v>67.22876440096981</v>
      </c>
      <c r="O208">
        <f t="shared" si="32"/>
        <v>0.15527999331159603</v>
      </c>
      <c r="P208">
        <f t="shared" si="33"/>
        <v>48.967003678622184</v>
      </c>
      <c r="Q208">
        <f t="shared" si="34"/>
        <v>0.40955998662319204</v>
      </c>
      <c r="R208">
        <f t="shared" si="35"/>
        <v>-40.17903636819664</v>
      </c>
    </row>
    <row r="209" spans="1:18" ht="12.75">
      <c r="A209" s="4">
        <v>2868.421</v>
      </c>
      <c r="B209" s="4">
        <v>0.018</v>
      </c>
      <c r="C209" s="4">
        <v>169.964</v>
      </c>
      <c r="D209" s="4">
        <v>2.314</v>
      </c>
      <c r="E209" s="4">
        <v>63.407</v>
      </c>
      <c r="F209" s="4">
        <v>0.158</v>
      </c>
      <c r="G209" s="4">
        <v>45.921</v>
      </c>
      <c r="H209" s="4">
        <v>0.414</v>
      </c>
      <c r="I209" s="4">
        <v>-42.826</v>
      </c>
      <c r="J209" s="3">
        <f t="shared" si="27"/>
        <v>2800</v>
      </c>
      <c r="K209">
        <f t="shared" si="28"/>
        <v>0.022440013376807944</v>
      </c>
      <c r="L209">
        <f t="shared" si="29"/>
        <v>172.9742786556308</v>
      </c>
      <c r="M209">
        <f t="shared" si="30"/>
        <v>2.370040046818828</v>
      </c>
      <c r="N209">
        <f t="shared" si="31"/>
        <v>67.22876440096981</v>
      </c>
      <c r="O209">
        <f t="shared" si="32"/>
        <v>0.15527999331159603</v>
      </c>
      <c r="P209">
        <f t="shared" si="33"/>
        <v>48.967003678622184</v>
      </c>
      <c r="Q209">
        <f t="shared" si="34"/>
        <v>0.40955998662319204</v>
      </c>
      <c r="R209">
        <f t="shared" si="35"/>
        <v>-40.17903636819664</v>
      </c>
    </row>
    <row r="210" spans="1:18" ht="12.75">
      <c r="A210" s="4">
        <v>2880.383</v>
      </c>
      <c r="B210" s="4">
        <v>0.017</v>
      </c>
      <c r="C210" s="4">
        <v>168.826</v>
      </c>
      <c r="D210" s="4">
        <v>2.306</v>
      </c>
      <c r="E210" s="4">
        <v>62.728</v>
      </c>
      <c r="F210" s="4">
        <v>0.159</v>
      </c>
      <c r="G210" s="4">
        <v>45.418</v>
      </c>
      <c r="H210" s="4">
        <v>0.415</v>
      </c>
      <c r="I210" s="4">
        <v>-43.305</v>
      </c>
      <c r="J210" s="3">
        <f t="shared" si="27"/>
        <v>2800</v>
      </c>
      <c r="K210">
        <f t="shared" si="28"/>
        <v>0.022440013376807944</v>
      </c>
      <c r="L210">
        <f t="shared" si="29"/>
        <v>172.9742786556308</v>
      </c>
      <c r="M210">
        <f t="shared" si="30"/>
        <v>2.370040046818828</v>
      </c>
      <c r="N210">
        <f t="shared" si="31"/>
        <v>67.22876440096981</v>
      </c>
      <c r="O210">
        <f t="shared" si="32"/>
        <v>0.15527999331159603</v>
      </c>
      <c r="P210">
        <f t="shared" si="33"/>
        <v>48.967003678622184</v>
      </c>
      <c r="Q210">
        <f t="shared" si="34"/>
        <v>0.40955998662319204</v>
      </c>
      <c r="R210">
        <f t="shared" si="35"/>
        <v>-40.17903636819664</v>
      </c>
    </row>
    <row r="211" spans="1:18" ht="12.75">
      <c r="A211" s="4">
        <v>2892.344</v>
      </c>
      <c r="B211" s="4">
        <v>0.017</v>
      </c>
      <c r="C211" s="4">
        <v>167.223</v>
      </c>
      <c r="D211" s="4">
        <v>2.296</v>
      </c>
      <c r="E211" s="4">
        <v>62.117</v>
      </c>
      <c r="F211" s="4">
        <v>0.159</v>
      </c>
      <c r="G211" s="4">
        <v>44.927</v>
      </c>
      <c r="H211" s="4">
        <v>0.415</v>
      </c>
      <c r="I211" s="4">
        <v>-43.763</v>
      </c>
      <c r="J211" s="3">
        <f t="shared" si="27"/>
        <v>2800</v>
      </c>
      <c r="K211">
        <f t="shared" si="28"/>
        <v>0.022440013376807944</v>
      </c>
      <c r="L211">
        <f t="shared" si="29"/>
        <v>172.9742786556308</v>
      </c>
      <c r="M211">
        <f t="shared" si="30"/>
        <v>2.370040046818828</v>
      </c>
      <c r="N211">
        <f t="shared" si="31"/>
        <v>67.22876440096981</v>
      </c>
      <c r="O211">
        <f t="shared" si="32"/>
        <v>0.15527999331159603</v>
      </c>
      <c r="P211">
        <f t="shared" si="33"/>
        <v>48.967003678622184</v>
      </c>
      <c r="Q211">
        <f t="shared" si="34"/>
        <v>0.40955998662319204</v>
      </c>
      <c r="R211">
        <f t="shared" si="35"/>
        <v>-40.17903636819664</v>
      </c>
    </row>
    <row r="212" spans="1:18" ht="12.75">
      <c r="A212" s="4">
        <v>2904.306</v>
      </c>
      <c r="B212" s="4">
        <v>0.016</v>
      </c>
      <c r="C212" s="4">
        <v>168.33</v>
      </c>
      <c r="D212" s="4">
        <v>2.285</v>
      </c>
      <c r="E212" s="4">
        <v>61.463</v>
      </c>
      <c r="F212" s="4">
        <v>0.16</v>
      </c>
      <c r="G212" s="4">
        <v>44.393</v>
      </c>
      <c r="H212" s="4">
        <v>0.416</v>
      </c>
      <c r="I212" s="4">
        <v>-44.24</v>
      </c>
      <c r="J212" s="3">
        <f t="shared" si="27"/>
        <v>2800</v>
      </c>
      <c r="K212">
        <f t="shared" si="28"/>
        <v>0.022440013376807944</v>
      </c>
      <c r="L212">
        <f t="shared" si="29"/>
        <v>172.9742786556308</v>
      </c>
      <c r="M212">
        <f t="shared" si="30"/>
        <v>2.370040046818828</v>
      </c>
      <c r="N212">
        <f t="shared" si="31"/>
        <v>67.22876440096981</v>
      </c>
      <c r="O212">
        <f t="shared" si="32"/>
        <v>0.15527999331159603</v>
      </c>
      <c r="P212">
        <f t="shared" si="33"/>
        <v>48.967003678622184</v>
      </c>
      <c r="Q212">
        <f t="shared" si="34"/>
        <v>0.40955998662319204</v>
      </c>
      <c r="R212">
        <f t="shared" si="35"/>
        <v>-40.17903636819664</v>
      </c>
    </row>
    <row r="213" spans="1:18" ht="12.75">
      <c r="A213" s="4">
        <v>2916.268</v>
      </c>
      <c r="B213" s="4">
        <v>0.014</v>
      </c>
      <c r="C213" s="4">
        <v>169.732</v>
      </c>
      <c r="D213" s="4">
        <v>2.274</v>
      </c>
      <c r="E213" s="4">
        <v>60.804</v>
      </c>
      <c r="F213" s="4">
        <v>0.16</v>
      </c>
      <c r="G213" s="4">
        <v>43.874</v>
      </c>
      <c r="H213" s="4">
        <v>0.417</v>
      </c>
      <c r="I213" s="4">
        <v>-44.69</v>
      </c>
      <c r="J213" s="3">
        <f t="shared" si="27"/>
        <v>2800</v>
      </c>
      <c r="K213">
        <f t="shared" si="28"/>
        <v>0.022440013376807944</v>
      </c>
      <c r="L213">
        <f t="shared" si="29"/>
        <v>172.9742786556308</v>
      </c>
      <c r="M213">
        <f t="shared" si="30"/>
        <v>2.370040046818828</v>
      </c>
      <c r="N213">
        <f t="shared" si="31"/>
        <v>67.22876440096981</v>
      </c>
      <c r="O213">
        <f t="shared" si="32"/>
        <v>0.15527999331159603</v>
      </c>
      <c r="P213">
        <f t="shared" si="33"/>
        <v>48.967003678622184</v>
      </c>
      <c r="Q213">
        <f t="shared" si="34"/>
        <v>0.40955998662319204</v>
      </c>
      <c r="R213">
        <f t="shared" si="35"/>
        <v>-40.17903636819664</v>
      </c>
    </row>
    <row r="214" spans="1:18" ht="12.75">
      <c r="A214" s="4">
        <v>2928.23</v>
      </c>
      <c r="B214" s="4">
        <v>0.014</v>
      </c>
      <c r="C214" s="4">
        <v>170.173</v>
      </c>
      <c r="D214" s="4">
        <v>2.264</v>
      </c>
      <c r="E214" s="4">
        <v>60.163</v>
      </c>
      <c r="F214" s="4">
        <v>0.161</v>
      </c>
      <c r="G214" s="4">
        <v>43.397</v>
      </c>
      <c r="H214" s="4">
        <v>0.417</v>
      </c>
      <c r="I214" s="4">
        <v>-45.104</v>
      </c>
      <c r="J214" s="3">
        <f t="shared" si="27"/>
        <v>2800</v>
      </c>
      <c r="K214">
        <f t="shared" si="28"/>
        <v>0.022440013376807944</v>
      </c>
      <c r="L214">
        <f t="shared" si="29"/>
        <v>172.9742786556308</v>
      </c>
      <c r="M214">
        <f t="shared" si="30"/>
        <v>2.370040046818828</v>
      </c>
      <c r="N214">
        <f t="shared" si="31"/>
        <v>67.22876440096981</v>
      </c>
      <c r="O214">
        <f t="shared" si="32"/>
        <v>0.15527999331159603</v>
      </c>
      <c r="P214">
        <f t="shared" si="33"/>
        <v>48.967003678622184</v>
      </c>
      <c r="Q214">
        <f t="shared" si="34"/>
        <v>0.40955998662319204</v>
      </c>
      <c r="R214">
        <f t="shared" si="35"/>
        <v>-40.17903636819664</v>
      </c>
    </row>
    <row r="215" spans="1:18" ht="12.75">
      <c r="A215" s="4">
        <v>2940.191</v>
      </c>
      <c r="B215" s="4">
        <v>0.014</v>
      </c>
      <c r="C215" s="4">
        <v>171.61</v>
      </c>
      <c r="D215" s="4">
        <v>2.258</v>
      </c>
      <c r="E215" s="4">
        <v>59.5</v>
      </c>
      <c r="F215" s="4">
        <v>0.162</v>
      </c>
      <c r="G215" s="4">
        <v>42.91</v>
      </c>
      <c r="H215" s="4">
        <v>0.418</v>
      </c>
      <c r="I215" s="4">
        <v>-45.468</v>
      </c>
      <c r="J215" s="3">
        <f t="shared" si="27"/>
        <v>2800</v>
      </c>
      <c r="K215">
        <f t="shared" si="28"/>
        <v>0.022440013376807944</v>
      </c>
      <c r="L215">
        <f t="shared" si="29"/>
        <v>172.9742786556308</v>
      </c>
      <c r="M215">
        <f t="shared" si="30"/>
        <v>2.370040046818828</v>
      </c>
      <c r="N215">
        <f t="shared" si="31"/>
        <v>67.22876440096981</v>
      </c>
      <c r="O215">
        <f t="shared" si="32"/>
        <v>0.15527999331159603</v>
      </c>
      <c r="P215">
        <f t="shared" si="33"/>
        <v>48.967003678622184</v>
      </c>
      <c r="Q215">
        <f t="shared" si="34"/>
        <v>0.40955998662319204</v>
      </c>
      <c r="R215">
        <f t="shared" si="35"/>
        <v>-40.17903636819664</v>
      </c>
    </row>
    <row r="216" spans="1:18" ht="12.75">
      <c r="A216" s="4">
        <v>2952.153</v>
      </c>
      <c r="B216" s="4">
        <v>0.013</v>
      </c>
      <c r="C216" s="4">
        <v>172.016</v>
      </c>
      <c r="D216" s="4">
        <v>2.25</v>
      </c>
      <c r="E216" s="4">
        <v>58.843</v>
      </c>
      <c r="F216" s="4">
        <v>0.162</v>
      </c>
      <c r="G216" s="4">
        <v>42.381</v>
      </c>
      <c r="H216" s="4">
        <v>0.419</v>
      </c>
      <c r="I216" s="4">
        <v>-45.896</v>
      </c>
      <c r="J216" s="3">
        <f t="shared" si="27"/>
        <v>2800</v>
      </c>
      <c r="K216">
        <f t="shared" si="28"/>
        <v>0.022440013376807944</v>
      </c>
      <c r="L216">
        <f t="shared" si="29"/>
        <v>172.9742786556308</v>
      </c>
      <c r="M216">
        <f t="shared" si="30"/>
        <v>2.370040046818828</v>
      </c>
      <c r="N216">
        <f t="shared" si="31"/>
        <v>67.22876440096981</v>
      </c>
      <c r="O216">
        <f t="shared" si="32"/>
        <v>0.15527999331159603</v>
      </c>
      <c r="P216">
        <f t="shared" si="33"/>
        <v>48.967003678622184</v>
      </c>
      <c r="Q216">
        <f t="shared" si="34"/>
        <v>0.40955998662319204</v>
      </c>
      <c r="R216">
        <f t="shared" si="35"/>
        <v>-40.17903636819664</v>
      </c>
    </row>
    <row r="217" spans="1:18" ht="12.75">
      <c r="A217" s="4">
        <v>2964.115</v>
      </c>
      <c r="B217" s="4">
        <v>0.012</v>
      </c>
      <c r="C217" s="4">
        <v>-173.2</v>
      </c>
      <c r="D217" s="4">
        <v>2.233</v>
      </c>
      <c r="E217" s="4">
        <v>58.297</v>
      </c>
      <c r="F217" s="4">
        <v>0.162</v>
      </c>
      <c r="G217" s="4">
        <v>41.585</v>
      </c>
      <c r="H217" s="4">
        <v>0.419</v>
      </c>
      <c r="I217" s="4">
        <v>-46.779</v>
      </c>
      <c r="J217" s="3">
        <f t="shared" si="27"/>
        <v>2800</v>
      </c>
      <c r="K217">
        <f t="shared" si="28"/>
        <v>0.022440013376807944</v>
      </c>
      <c r="L217">
        <f t="shared" si="29"/>
        <v>172.9742786556308</v>
      </c>
      <c r="M217">
        <f t="shared" si="30"/>
        <v>2.370040046818828</v>
      </c>
      <c r="N217">
        <f t="shared" si="31"/>
        <v>67.22876440096981</v>
      </c>
      <c r="O217">
        <f t="shared" si="32"/>
        <v>0.15527999331159603</v>
      </c>
      <c r="P217">
        <f t="shared" si="33"/>
        <v>48.967003678622184</v>
      </c>
      <c r="Q217">
        <f t="shared" si="34"/>
        <v>0.40955998662319204</v>
      </c>
      <c r="R217">
        <f t="shared" si="35"/>
        <v>-40.17903636819664</v>
      </c>
    </row>
    <row r="218" spans="1:18" ht="12.75">
      <c r="A218" s="4">
        <v>2976.077</v>
      </c>
      <c r="B218" s="4">
        <v>0.013</v>
      </c>
      <c r="C218" s="4">
        <v>-172.376</v>
      </c>
      <c r="D218" s="4">
        <v>2.227</v>
      </c>
      <c r="E218" s="4">
        <v>57.786</v>
      </c>
      <c r="F218" s="4">
        <v>0.162</v>
      </c>
      <c r="G218" s="4">
        <v>41.145</v>
      </c>
      <c r="H218" s="4">
        <v>0.417</v>
      </c>
      <c r="I218" s="4">
        <v>-47.236</v>
      </c>
      <c r="J218" s="3">
        <f t="shared" si="27"/>
        <v>2800</v>
      </c>
      <c r="K218">
        <f t="shared" si="28"/>
        <v>0.022440013376807944</v>
      </c>
      <c r="L218">
        <f t="shared" si="29"/>
        <v>172.9742786556308</v>
      </c>
      <c r="M218">
        <f t="shared" si="30"/>
        <v>2.370040046818828</v>
      </c>
      <c r="N218">
        <f t="shared" si="31"/>
        <v>67.22876440096981</v>
      </c>
      <c r="O218">
        <f t="shared" si="32"/>
        <v>0.15527999331159603</v>
      </c>
      <c r="P218">
        <f t="shared" si="33"/>
        <v>48.967003678622184</v>
      </c>
      <c r="Q218">
        <f t="shared" si="34"/>
        <v>0.40955998662319204</v>
      </c>
      <c r="R218">
        <f t="shared" si="35"/>
        <v>-40.17903636819664</v>
      </c>
    </row>
    <row r="219" spans="1:18" ht="12.75">
      <c r="A219" s="4">
        <v>2988.038</v>
      </c>
      <c r="B219" s="4">
        <v>0.015</v>
      </c>
      <c r="C219" s="4">
        <v>174.187</v>
      </c>
      <c r="D219" s="4">
        <v>2.231</v>
      </c>
      <c r="E219" s="4">
        <v>57.23</v>
      </c>
      <c r="F219" s="4">
        <v>0.162</v>
      </c>
      <c r="G219" s="4">
        <v>41.054</v>
      </c>
      <c r="H219" s="4">
        <v>0.415</v>
      </c>
      <c r="I219" s="4">
        <v>-47.235</v>
      </c>
      <c r="J219" s="3">
        <f t="shared" si="27"/>
        <v>2800</v>
      </c>
      <c r="K219">
        <f t="shared" si="28"/>
        <v>0.022440013376807944</v>
      </c>
      <c r="L219">
        <f t="shared" si="29"/>
        <v>172.9742786556308</v>
      </c>
      <c r="M219">
        <f t="shared" si="30"/>
        <v>2.370040046818828</v>
      </c>
      <c r="N219">
        <f t="shared" si="31"/>
        <v>67.22876440096981</v>
      </c>
      <c r="O219">
        <f t="shared" si="32"/>
        <v>0.15527999331159603</v>
      </c>
      <c r="P219">
        <f t="shared" si="33"/>
        <v>48.967003678622184</v>
      </c>
      <c r="Q219">
        <f t="shared" si="34"/>
        <v>0.40955998662319204</v>
      </c>
      <c r="R219">
        <f t="shared" si="35"/>
        <v>-40.17903636819664</v>
      </c>
    </row>
    <row r="220" spans="1:18" ht="12.75">
      <c r="A220" s="4">
        <v>3000</v>
      </c>
      <c r="B220" s="4">
        <v>0.014</v>
      </c>
      <c r="C220" s="4">
        <v>169.217</v>
      </c>
      <c r="D220" s="4">
        <v>2.222</v>
      </c>
      <c r="E220" s="4">
        <v>56.499</v>
      </c>
      <c r="F220" s="4">
        <v>0.163</v>
      </c>
      <c r="G220" s="4">
        <v>40.619</v>
      </c>
      <c r="H220" s="4">
        <v>0.415</v>
      </c>
      <c r="I220" s="4">
        <v>-47.622</v>
      </c>
      <c r="J220" s="3">
        <f t="shared" si="27"/>
        <v>2800</v>
      </c>
      <c r="K220">
        <f t="shared" si="28"/>
        <v>0.022440013376807944</v>
      </c>
      <c r="L220">
        <f t="shared" si="29"/>
        <v>172.9742786556308</v>
      </c>
      <c r="M220">
        <f t="shared" si="30"/>
        <v>2.370040046818828</v>
      </c>
      <c r="N220">
        <f t="shared" si="31"/>
        <v>67.22876440096981</v>
      </c>
      <c r="O220">
        <f t="shared" si="32"/>
        <v>0.15527999331159603</v>
      </c>
      <c r="P220">
        <f t="shared" si="33"/>
        <v>48.967003678622184</v>
      </c>
      <c r="Q220">
        <f t="shared" si="34"/>
        <v>0.40955998662319204</v>
      </c>
      <c r="R220">
        <f t="shared" si="35"/>
        <v>-40.17903636819664</v>
      </c>
    </row>
    <row r="221" spans="1:18" ht="12.75">
      <c r="A221" s="4">
        <f aca="true" t="shared" si="36" ref="A221:I221">A220</f>
        <v>3000</v>
      </c>
      <c r="B221" s="4">
        <f t="shared" si="36"/>
        <v>0.014</v>
      </c>
      <c r="C221" s="4">
        <f t="shared" si="36"/>
        <v>169.217</v>
      </c>
      <c r="D221" s="4">
        <f t="shared" si="36"/>
        <v>2.222</v>
      </c>
      <c r="E221" s="4">
        <f t="shared" si="36"/>
        <v>56.499</v>
      </c>
      <c r="F221" s="4">
        <f t="shared" si="36"/>
        <v>0.163</v>
      </c>
      <c r="G221" s="4">
        <f t="shared" si="36"/>
        <v>40.619</v>
      </c>
      <c r="H221" s="4">
        <f t="shared" si="36"/>
        <v>0.415</v>
      </c>
      <c r="I221" s="4">
        <f t="shared" si="36"/>
        <v>-47.622</v>
      </c>
      <c r="J221" s="3">
        <f t="shared" si="27"/>
        <v>2800</v>
      </c>
      <c r="K221">
        <f t="shared" si="28"/>
        <v>0.022440013376807944</v>
      </c>
      <c r="L221">
        <f t="shared" si="29"/>
        <v>172.9742786556308</v>
      </c>
      <c r="M221">
        <f t="shared" si="30"/>
        <v>2.370040046818828</v>
      </c>
      <c r="N221">
        <f t="shared" si="31"/>
        <v>67.22876440096981</v>
      </c>
      <c r="O221">
        <f t="shared" si="32"/>
        <v>0.15527999331159603</v>
      </c>
      <c r="P221">
        <f t="shared" si="33"/>
        <v>48.967003678622184</v>
      </c>
      <c r="Q221">
        <f t="shared" si="34"/>
        <v>0.40955998662319204</v>
      </c>
      <c r="R221">
        <f t="shared" si="35"/>
        <v>-40.17903636819664</v>
      </c>
    </row>
    <row r="222" spans="1:18" ht="12.75">
      <c r="A222" s="4">
        <f aca="true" t="shared" si="37" ref="A222:A285">A221</f>
        <v>3000</v>
      </c>
      <c r="B222" s="4">
        <f aca="true" t="shared" si="38" ref="B222:B285">B221</f>
        <v>0.014</v>
      </c>
      <c r="C222" s="4">
        <f aca="true" t="shared" si="39" ref="C222:C285">C221</f>
        <v>169.217</v>
      </c>
      <c r="D222" s="4">
        <f aca="true" t="shared" si="40" ref="D222:D285">D221</f>
        <v>2.222</v>
      </c>
      <c r="E222" s="4">
        <f aca="true" t="shared" si="41" ref="E222:E285">E221</f>
        <v>56.499</v>
      </c>
      <c r="F222" s="4">
        <f aca="true" t="shared" si="42" ref="F222:F285">F221</f>
        <v>0.163</v>
      </c>
      <c r="G222" s="4">
        <f aca="true" t="shared" si="43" ref="G222:G285">G221</f>
        <v>40.619</v>
      </c>
      <c r="H222" s="4">
        <f aca="true" t="shared" si="44" ref="H222:H285">H221</f>
        <v>0.415</v>
      </c>
      <c r="I222" s="4">
        <f aca="true" t="shared" si="45" ref="I222:I285">I221</f>
        <v>-47.622</v>
      </c>
      <c r="J222" s="3">
        <f t="shared" si="27"/>
        <v>2800</v>
      </c>
      <c r="K222">
        <f t="shared" si="28"/>
        <v>0.022440013376807944</v>
      </c>
      <c r="L222">
        <f t="shared" si="29"/>
        <v>172.9742786556308</v>
      </c>
      <c r="M222">
        <f t="shared" si="30"/>
        <v>2.370040046818828</v>
      </c>
      <c r="N222">
        <f t="shared" si="31"/>
        <v>67.22876440096981</v>
      </c>
      <c r="O222">
        <f t="shared" si="32"/>
        <v>0.15527999331159603</v>
      </c>
      <c r="P222">
        <f t="shared" si="33"/>
        <v>48.967003678622184</v>
      </c>
      <c r="Q222">
        <f t="shared" si="34"/>
        <v>0.40955998662319204</v>
      </c>
      <c r="R222">
        <f t="shared" si="35"/>
        <v>-40.17903636819664</v>
      </c>
    </row>
    <row r="223" spans="1:18" ht="12.75">
      <c r="A223" s="4">
        <f t="shared" si="37"/>
        <v>3000</v>
      </c>
      <c r="B223" s="4">
        <f t="shared" si="38"/>
        <v>0.014</v>
      </c>
      <c r="C223" s="4">
        <f t="shared" si="39"/>
        <v>169.217</v>
      </c>
      <c r="D223" s="4">
        <f t="shared" si="40"/>
        <v>2.222</v>
      </c>
      <c r="E223" s="4">
        <f t="shared" si="41"/>
        <v>56.499</v>
      </c>
      <c r="F223" s="4">
        <f t="shared" si="42"/>
        <v>0.163</v>
      </c>
      <c r="G223" s="4">
        <f t="shared" si="43"/>
        <v>40.619</v>
      </c>
      <c r="H223" s="4">
        <f t="shared" si="44"/>
        <v>0.415</v>
      </c>
      <c r="I223" s="4">
        <f t="shared" si="45"/>
        <v>-47.622</v>
      </c>
      <c r="J223" s="3">
        <f t="shared" si="27"/>
        <v>2800</v>
      </c>
      <c r="K223">
        <f t="shared" si="28"/>
        <v>0.022440013376807944</v>
      </c>
      <c r="L223">
        <f t="shared" si="29"/>
        <v>172.9742786556308</v>
      </c>
      <c r="M223">
        <f t="shared" si="30"/>
        <v>2.370040046818828</v>
      </c>
      <c r="N223">
        <f t="shared" si="31"/>
        <v>67.22876440096981</v>
      </c>
      <c r="O223">
        <f t="shared" si="32"/>
        <v>0.15527999331159603</v>
      </c>
      <c r="P223">
        <f t="shared" si="33"/>
        <v>48.967003678622184</v>
      </c>
      <c r="Q223">
        <f t="shared" si="34"/>
        <v>0.40955998662319204</v>
      </c>
      <c r="R223">
        <f t="shared" si="35"/>
        <v>-40.17903636819664</v>
      </c>
    </row>
    <row r="224" spans="1:18" ht="12.75">
      <c r="A224" s="4">
        <f t="shared" si="37"/>
        <v>3000</v>
      </c>
      <c r="B224" s="4">
        <f t="shared" si="38"/>
        <v>0.014</v>
      </c>
      <c r="C224" s="4">
        <f t="shared" si="39"/>
        <v>169.217</v>
      </c>
      <c r="D224" s="4">
        <f t="shared" si="40"/>
        <v>2.222</v>
      </c>
      <c r="E224" s="4">
        <f t="shared" si="41"/>
        <v>56.499</v>
      </c>
      <c r="F224" s="4">
        <f t="shared" si="42"/>
        <v>0.163</v>
      </c>
      <c r="G224" s="4">
        <f t="shared" si="43"/>
        <v>40.619</v>
      </c>
      <c r="H224" s="4">
        <f t="shared" si="44"/>
        <v>0.415</v>
      </c>
      <c r="I224" s="4">
        <f t="shared" si="45"/>
        <v>-47.622</v>
      </c>
      <c r="J224" s="3">
        <f t="shared" si="27"/>
        <v>2800</v>
      </c>
      <c r="K224">
        <f t="shared" si="28"/>
        <v>0.022440013376807944</v>
      </c>
      <c r="L224">
        <f t="shared" si="29"/>
        <v>172.9742786556308</v>
      </c>
      <c r="M224">
        <f t="shared" si="30"/>
        <v>2.370040046818828</v>
      </c>
      <c r="N224">
        <f t="shared" si="31"/>
        <v>67.22876440096981</v>
      </c>
      <c r="O224">
        <f t="shared" si="32"/>
        <v>0.15527999331159603</v>
      </c>
      <c r="P224">
        <f t="shared" si="33"/>
        <v>48.967003678622184</v>
      </c>
      <c r="Q224">
        <f t="shared" si="34"/>
        <v>0.40955998662319204</v>
      </c>
      <c r="R224">
        <f t="shared" si="35"/>
        <v>-40.17903636819664</v>
      </c>
    </row>
    <row r="225" spans="1:18" ht="12.75">
      <c r="A225" s="4">
        <f t="shared" si="37"/>
        <v>3000</v>
      </c>
      <c r="B225" s="4">
        <f t="shared" si="38"/>
        <v>0.014</v>
      </c>
      <c r="C225" s="4">
        <f t="shared" si="39"/>
        <v>169.217</v>
      </c>
      <c r="D225" s="4">
        <f t="shared" si="40"/>
        <v>2.222</v>
      </c>
      <c r="E225" s="4">
        <f t="shared" si="41"/>
        <v>56.499</v>
      </c>
      <c r="F225" s="4">
        <f t="shared" si="42"/>
        <v>0.163</v>
      </c>
      <c r="G225" s="4">
        <f t="shared" si="43"/>
        <v>40.619</v>
      </c>
      <c r="H225" s="4">
        <f t="shared" si="44"/>
        <v>0.415</v>
      </c>
      <c r="I225" s="4">
        <f t="shared" si="45"/>
        <v>-47.622</v>
      </c>
      <c r="J225" s="3">
        <f t="shared" si="27"/>
        <v>2800</v>
      </c>
      <c r="K225">
        <f t="shared" si="28"/>
        <v>0.022440013376807944</v>
      </c>
      <c r="L225">
        <f t="shared" si="29"/>
        <v>172.9742786556308</v>
      </c>
      <c r="M225">
        <f t="shared" si="30"/>
        <v>2.370040046818828</v>
      </c>
      <c r="N225">
        <f t="shared" si="31"/>
        <v>67.22876440096981</v>
      </c>
      <c r="O225">
        <f t="shared" si="32"/>
        <v>0.15527999331159603</v>
      </c>
      <c r="P225">
        <f t="shared" si="33"/>
        <v>48.967003678622184</v>
      </c>
      <c r="Q225">
        <f t="shared" si="34"/>
        <v>0.40955998662319204</v>
      </c>
      <c r="R225">
        <f t="shared" si="35"/>
        <v>-40.17903636819664</v>
      </c>
    </row>
    <row r="226" spans="1:18" ht="12.75">
      <c r="A226" s="4">
        <f t="shared" si="37"/>
        <v>3000</v>
      </c>
      <c r="B226" s="4">
        <f t="shared" si="38"/>
        <v>0.014</v>
      </c>
      <c r="C226" s="4">
        <f t="shared" si="39"/>
        <v>169.217</v>
      </c>
      <c r="D226" s="4">
        <f t="shared" si="40"/>
        <v>2.222</v>
      </c>
      <c r="E226" s="4">
        <f t="shared" si="41"/>
        <v>56.499</v>
      </c>
      <c r="F226" s="4">
        <f t="shared" si="42"/>
        <v>0.163</v>
      </c>
      <c r="G226" s="4">
        <f t="shared" si="43"/>
        <v>40.619</v>
      </c>
      <c r="H226" s="4">
        <f t="shared" si="44"/>
        <v>0.415</v>
      </c>
      <c r="I226" s="4">
        <f t="shared" si="45"/>
        <v>-47.622</v>
      </c>
      <c r="J226" s="3">
        <f t="shared" si="27"/>
        <v>2800</v>
      </c>
      <c r="K226">
        <f t="shared" si="28"/>
        <v>0.022440013376807944</v>
      </c>
      <c r="L226">
        <f t="shared" si="29"/>
        <v>172.9742786556308</v>
      </c>
      <c r="M226">
        <f t="shared" si="30"/>
        <v>2.370040046818828</v>
      </c>
      <c r="N226">
        <f t="shared" si="31"/>
        <v>67.22876440096981</v>
      </c>
      <c r="O226">
        <f t="shared" si="32"/>
        <v>0.15527999331159603</v>
      </c>
      <c r="P226">
        <f t="shared" si="33"/>
        <v>48.967003678622184</v>
      </c>
      <c r="Q226">
        <f t="shared" si="34"/>
        <v>0.40955998662319204</v>
      </c>
      <c r="R226">
        <f t="shared" si="35"/>
        <v>-40.17903636819664</v>
      </c>
    </row>
    <row r="227" spans="1:18" ht="12.75">
      <c r="A227" s="4">
        <f t="shared" si="37"/>
        <v>3000</v>
      </c>
      <c r="B227" s="4">
        <f t="shared" si="38"/>
        <v>0.014</v>
      </c>
      <c r="C227" s="4">
        <f t="shared" si="39"/>
        <v>169.217</v>
      </c>
      <c r="D227" s="4">
        <f t="shared" si="40"/>
        <v>2.222</v>
      </c>
      <c r="E227" s="4">
        <f t="shared" si="41"/>
        <v>56.499</v>
      </c>
      <c r="F227" s="4">
        <f t="shared" si="42"/>
        <v>0.163</v>
      </c>
      <c r="G227" s="4">
        <f t="shared" si="43"/>
        <v>40.619</v>
      </c>
      <c r="H227" s="4">
        <f t="shared" si="44"/>
        <v>0.415</v>
      </c>
      <c r="I227" s="4">
        <f t="shared" si="45"/>
        <v>-47.622</v>
      </c>
      <c r="J227" s="3">
        <f aca="true" t="shared" si="46" ref="J227:J290">J226</f>
        <v>2800</v>
      </c>
      <c r="K227">
        <f t="shared" si="28"/>
        <v>0.022440013376807944</v>
      </c>
      <c r="L227">
        <f t="shared" si="29"/>
        <v>172.9742786556308</v>
      </c>
      <c r="M227">
        <f t="shared" si="30"/>
        <v>2.370040046818828</v>
      </c>
      <c r="N227">
        <f t="shared" si="31"/>
        <v>67.22876440096981</v>
      </c>
      <c r="O227">
        <f t="shared" si="32"/>
        <v>0.15527999331159603</v>
      </c>
      <c r="P227">
        <f t="shared" si="33"/>
        <v>48.967003678622184</v>
      </c>
      <c r="Q227">
        <f t="shared" si="34"/>
        <v>0.40955998662319204</v>
      </c>
      <c r="R227">
        <f t="shared" si="35"/>
        <v>-40.17903636819664</v>
      </c>
    </row>
    <row r="228" spans="1:18" ht="12.75">
      <c r="A228" s="4">
        <f t="shared" si="37"/>
        <v>3000</v>
      </c>
      <c r="B228" s="4">
        <f t="shared" si="38"/>
        <v>0.014</v>
      </c>
      <c r="C228" s="4">
        <f t="shared" si="39"/>
        <v>169.217</v>
      </c>
      <c r="D228" s="4">
        <f t="shared" si="40"/>
        <v>2.222</v>
      </c>
      <c r="E228" s="4">
        <f t="shared" si="41"/>
        <v>56.499</v>
      </c>
      <c r="F228" s="4">
        <f t="shared" si="42"/>
        <v>0.163</v>
      </c>
      <c r="G228" s="4">
        <f t="shared" si="43"/>
        <v>40.619</v>
      </c>
      <c r="H228" s="4">
        <f t="shared" si="44"/>
        <v>0.415</v>
      </c>
      <c r="I228" s="4">
        <f t="shared" si="45"/>
        <v>-47.622</v>
      </c>
      <c r="J228" s="3">
        <f t="shared" si="46"/>
        <v>2800</v>
      </c>
      <c r="K228">
        <f t="shared" si="28"/>
        <v>0.022440013376807944</v>
      </c>
      <c r="L228">
        <f t="shared" si="29"/>
        <v>172.9742786556308</v>
      </c>
      <c r="M228">
        <f t="shared" si="30"/>
        <v>2.370040046818828</v>
      </c>
      <c r="N228">
        <f t="shared" si="31"/>
        <v>67.22876440096981</v>
      </c>
      <c r="O228">
        <f t="shared" si="32"/>
        <v>0.15527999331159603</v>
      </c>
      <c r="P228">
        <f t="shared" si="33"/>
        <v>48.967003678622184</v>
      </c>
      <c r="Q228">
        <f t="shared" si="34"/>
        <v>0.40955998662319204</v>
      </c>
      <c r="R228">
        <f t="shared" si="35"/>
        <v>-40.17903636819664</v>
      </c>
    </row>
    <row r="229" spans="1:18" ht="12.75">
      <c r="A229" s="4">
        <f t="shared" si="37"/>
        <v>3000</v>
      </c>
      <c r="B229" s="4">
        <f t="shared" si="38"/>
        <v>0.014</v>
      </c>
      <c r="C229" s="4">
        <f t="shared" si="39"/>
        <v>169.217</v>
      </c>
      <c r="D229" s="4">
        <f t="shared" si="40"/>
        <v>2.222</v>
      </c>
      <c r="E229" s="4">
        <f t="shared" si="41"/>
        <v>56.499</v>
      </c>
      <c r="F229" s="4">
        <f t="shared" si="42"/>
        <v>0.163</v>
      </c>
      <c r="G229" s="4">
        <f t="shared" si="43"/>
        <v>40.619</v>
      </c>
      <c r="H229" s="4">
        <f t="shared" si="44"/>
        <v>0.415</v>
      </c>
      <c r="I229" s="4">
        <f t="shared" si="45"/>
        <v>-47.622</v>
      </c>
      <c r="J229" s="3">
        <f t="shared" si="46"/>
        <v>2800</v>
      </c>
      <c r="K229">
        <f t="shared" si="28"/>
        <v>0.022440013376807944</v>
      </c>
      <c r="L229">
        <f t="shared" si="29"/>
        <v>172.9742786556308</v>
      </c>
      <c r="M229">
        <f t="shared" si="30"/>
        <v>2.370040046818828</v>
      </c>
      <c r="N229">
        <f t="shared" si="31"/>
        <v>67.22876440096981</v>
      </c>
      <c r="O229">
        <f t="shared" si="32"/>
        <v>0.15527999331159603</v>
      </c>
      <c r="P229">
        <f t="shared" si="33"/>
        <v>48.967003678622184</v>
      </c>
      <c r="Q229">
        <f t="shared" si="34"/>
        <v>0.40955998662319204</v>
      </c>
      <c r="R229">
        <f t="shared" si="35"/>
        <v>-40.17903636819664</v>
      </c>
    </row>
    <row r="230" spans="1:18" ht="12.75">
      <c r="A230" s="4">
        <f t="shared" si="37"/>
        <v>3000</v>
      </c>
      <c r="B230" s="4">
        <f t="shared" si="38"/>
        <v>0.014</v>
      </c>
      <c r="C230" s="4">
        <f t="shared" si="39"/>
        <v>169.217</v>
      </c>
      <c r="D230" s="4">
        <f t="shared" si="40"/>
        <v>2.222</v>
      </c>
      <c r="E230" s="4">
        <f t="shared" si="41"/>
        <v>56.499</v>
      </c>
      <c r="F230" s="4">
        <f t="shared" si="42"/>
        <v>0.163</v>
      </c>
      <c r="G230" s="4">
        <f t="shared" si="43"/>
        <v>40.619</v>
      </c>
      <c r="H230" s="4">
        <f t="shared" si="44"/>
        <v>0.415</v>
      </c>
      <c r="I230" s="4">
        <f t="shared" si="45"/>
        <v>-47.622</v>
      </c>
      <c r="J230" s="3">
        <f t="shared" si="46"/>
        <v>2800</v>
      </c>
      <c r="K230">
        <f t="shared" si="28"/>
        <v>0.022440013376807944</v>
      </c>
      <c r="L230">
        <f t="shared" si="29"/>
        <v>172.9742786556308</v>
      </c>
      <c r="M230">
        <f t="shared" si="30"/>
        <v>2.370040046818828</v>
      </c>
      <c r="N230">
        <f t="shared" si="31"/>
        <v>67.22876440096981</v>
      </c>
      <c r="O230">
        <f t="shared" si="32"/>
        <v>0.15527999331159603</v>
      </c>
      <c r="P230">
        <f t="shared" si="33"/>
        <v>48.967003678622184</v>
      </c>
      <c r="Q230">
        <f t="shared" si="34"/>
        <v>0.40955998662319204</v>
      </c>
      <c r="R230">
        <f t="shared" si="35"/>
        <v>-40.17903636819664</v>
      </c>
    </row>
    <row r="231" spans="1:18" ht="12.75">
      <c r="A231" s="4">
        <f t="shared" si="37"/>
        <v>3000</v>
      </c>
      <c r="B231" s="4">
        <f t="shared" si="38"/>
        <v>0.014</v>
      </c>
      <c r="C231" s="4">
        <f t="shared" si="39"/>
        <v>169.217</v>
      </c>
      <c r="D231" s="4">
        <f t="shared" si="40"/>
        <v>2.222</v>
      </c>
      <c r="E231" s="4">
        <f t="shared" si="41"/>
        <v>56.499</v>
      </c>
      <c r="F231" s="4">
        <f t="shared" si="42"/>
        <v>0.163</v>
      </c>
      <c r="G231" s="4">
        <f t="shared" si="43"/>
        <v>40.619</v>
      </c>
      <c r="H231" s="4">
        <f t="shared" si="44"/>
        <v>0.415</v>
      </c>
      <c r="I231" s="4">
        <f t="shared" si="45"/>
        <v>-47.622</v>
      </c>
      <c r="J231" s="3">
        <f t="shared" si="46"/>
        <v>2800</v>
      </c>
      <c r="K231">
        <f t="shared" si="28"/>
        <v>0.022440013376807944</v>
      </c>
      <c r="L231">
        <f t="shared" si="29"/>
        <v>172.9742786556308</v>
      </c>
      <c r="M231">
        <f t="shared" si="30"/>
        <v>2.370040046818828</v>
      </c>
      <c r="N231">
        <f t="shared" si="31"/>
        <v>67.22876440096981</v>
      </c>
      <c r="O231">
        <f t="shared" si="32"/>
        <v>0.15527999331159603</v>
      </c>
      <c r="P231">
        <f t="shared" si="33"/>
        <v>48.967003678622184</v>
      </c>
      <c r="Q231">
        <f t="shared" si="34"/>
        <v>0.40955998662319204</v>
      </c>
      <c r="R231">
        <f t="shared" si="35"/>
        <v>-40.17903636819664</v>
      </c>
    </row>
    <row r="232" spans="1:18" ht="12.75">
      <c r="A232" s="4">
        <f t="shared" si="37"/>
        <v>3000</v>
      </c>
      <c r="B232" s="4">
        <f t="shared" si="38"/>
        <v>0.014</v>
      </c>
      <c r="C232" s="4">
        <f t="shared" si="39"/>
        <v>169.217</v>
      </c>
      <c r="D232" s="4">
        <f t="shared" si="40"/>
        <v>2.222</v>
      </c>
      <c r="E232" s="4">
        <f t="shared" si="41"/>
        <v>56.499</v>
      </c>
      <c r="F232" s="4">
        <f t="shared" si="42"/>
        <v>0.163</v>
      </c>
      <c r="G232" s="4">
        <f t="shared" si="43"/>
        <v>40.619</v>
      </c>
      <c r="H232" s="4">
        <f t="shared" si="44"/>
        <v>0.415</v>
      </c>
      <c r="I232" s="4">
        <f t="shared" si="45"/>
        <v>-47.622</v>
      </c>
      <c r="J232" s="3">
        <f t="shared" si="46"/>
        <v>2800</v>
      </c>
      <c r="K232">
        <f t="shared" si="28"/>
        <v>0.022440013376807944</v>
      </c>
      <c r="L232">
        <f t="shared" si="29"/>
        <v>172.9742786556308</v>
      </c>
      <c r="M232">
        <f t="shared" si="30"/>
        <v>2.370040046818828</v>
      </c>
      <c r="N232">
        <f t="shared" si="31"/>
        <v>67.22876440096981</v>
      </c>
      <c r="O232">
        <f t="shared" si="32"/>
        <v>0.15527999331159603</v>
      </c>
      <c r="P232">
        <f t="shared" si="33"/>
        <v>48.967003678622184</v>
      </c>
      <c r="Q232">
        <f t="shared" si="34"/>
        <v>0.40955998662319204</v>
      </c>
      <c r="R232">
        <f t="shared" si="35"/>
        <v>-40.17903636819664</v>
      </c>
    </row>
    <row r="233" spans="1:18" ht="12.75">
      <c r="A233" s="4">
        <f t="shared" si="37"/>
        <v>3000</v>
      </c>
      <c r="B233" s="4">
        <f t="shared" si="38"/>
        <v>0.014</v>
      </c>
      <c r="C233" s="4">
        <f t="shared" si="39"/>
        <v>169.217</v>
      </c>
      <c r="D233" s="4">
        <f t="shared" si="40"/>
        <v>2.222</v>
      </c>
      <c r="E233" s="4">
        <f t="shared" si="41"/>
        <v>56.499</v>
      </c>
      <c r="F233" s="4">
        <f t="shared" si="42"/>
        <v>0.163</v>
      </c>
      <c r="G233" s="4">
        <f t="shared" si="43"/>
        <v>40.619</v>
      </c>
      <c r="H233" s="4">
        <f t="shared" si="44"/>
        <v>0.415</v>
      </c>
      <c r="I233" s="4">
        <f t="shared" si="45"/>
        <v>-47.622</v>
      </c>
      <c r="J233" s="3">
        <f t="shared" si="46"/>
        <v>2800</v>
      </c>
      <c r="K233">
        <f t="shared" si="28"/>
        <v>0.022440013376807944</v>
      </c>
      <c r="L233">
        <f t="shared" si="29"/>
        <v>172.9742786556308</v>
      </c>
      <c r="M233">
        <f t="shared" si="30"/>
        <v>2.370040046818828</v>
      </c>
      <c r="N233">
        <f t="shared" si="31"/>
        <v>67.22876440096981</v>
      </c>
      <c r="O233">
        <f t="shared" si="32"/>
        <v>0.15527999331159603</v>
      </c>
      <c r="P233">
        <f t="shared" si="33"/>
        <v>48.967003678622184</v>
      </c>
      <c r="Q233">
        <f t="shared" si="34"/>
        <v>0.40955998662319204</v>
      </c>
      <c r="R233">
        <f t="shared" si="35"/>
        <v>-40.17903636819664</v>
      </c>
    </row>
    <row r="234" spans="1:18" ht="12.75">
      <c r="A234" s="4">
        <f t="shared" si="37"/>
        <v>3000</v>
      </c>
      <c r="B234" s="4">
        <f t="shared" si="38"/>
        <v>0.014</v>
      </c>
      <c r="C234" s="4">
        <f t="shared" si="39"/>
        <v>169.217</v>
      </c>
      <c r="D234" s="4">
        <f t="shared" si="40"/>
        <v>2.222</v>
      </c>
      <c r="E234" s="4">
        <f t="shared" si="41"/>
        <v>56.499</v>
      </c>
      <c r="F234" s="4">
        <f t="shared" si="42"/>
        <v>0.163</v>
      </c>
      <c r="G234" s="4">
        <f t="shared" si="43"/>
        <v>40.619</v>
      </c>
      <c r="H234" s="4">
        <f t="shared" si="44"/>
        <v>0.415</v>
      </c>
      <c r="I234" s="4">
        <f t="shared" si="45"/>
        <v>-47.622</v>
      </c>
      <c r="J234" s="3">
        <f t="shared" si="46"/>
        <v>2800</v>
      </c>
      <c r="K234">
        <f t="shared" si="28"/>
        <v>0.022440013376807944</v>
      </c>
      <c r="L234">
        <f t="shared" si="29"/>
        <v>172.9742786556308</v>
      </c>
      <c r="M234">
        <f t="shared" si="30"/>
        <v>2.370040046818828</v>
      </c>
      <c r="N234">
        <f t="shared" si="31"/>
        <v>67.22876440096981</v>
      </c>
      <c r="O234">
        <f t="shared" si="32"/>
        <v>0.15527999331159603</v>
      </c>
      <c r="P234">
        <f t="shared" si="33"/>
        <v>48.967003678622184</v>
      </c>
      <c r="Q234">
        <f t="shared" si="34"/>
        <v>0.40955998662319204</v>
      </c>
      <c r="R234">
        <f t="shared" si="35"/>
        <v>-40.17903636819664</v>
      </c>
    </row>
    <row r="235" spans="1:18" ht="12.75">
      <c r="A235" s="4">
        <f t="shared" si="37"/>
        <v>3000</v>
      </c>
      <c r="B235" s="4">
        <f t="shared" si="38"/>
        <v>0.014</v>
      </c>
      <c r="C235" s="4">
        <f t="shared" si="39"/>
        <v>169.217</v>
      </c>
      <c r="D235" s="4">
        <f t="shared" si="40"/>
        <v>2.222</v>
      </c>
      <c r="E235" s="4">
        <f t="shared" si="41"/>
        <v>56.499</v>
      </c>
      <c r="F235" s="4">
        <f t="shared" si="42"/>
        <v>0.163</v>
      </c>
      <c r="G235" s="4">
        <f t="shared" si="43"/>
        <v>40.619</v>
      </c>
      <c r="H235" s="4">
        <f t="shared" si="44"/>
        <v>0.415</v>
      </c>
      <c r="I235" s="4">
        <f t="shared" si="45"/>
        <v>-47.622</v>
      </c>
      <c r="J235" s="3">
        <f t="shared" si="46"/>
        <v>2800</v>
      </c>
      <c r="K235">
        <f t="shared" si="28"/>
        <v>0.022440013376807944</v>
      </c>
      <c r="L235">
        <f t="shared" si="29"/>
        <v>172.9742786556308</v>
      </c>
      <c r="M235">
        <f t="shared" si="30"/>
        <v>2.370040046818828</v>
      </c>
      <c r="N235">
        <f t="shared" si="31"/>
        <v>67.22876440096981</v>
      </c>
      <c r="O235">
        <f t="shared" si="32"/>
        <v>0.15527999331159603</v>
      </c>
      <c r="P235">
        <f t="shared" si="33"/>
        <v>48.967003678622184</v>
      </c>
      <c r="Q235">
        <f t="shared" si="34"/>
        <v>0.40955998662319204</v>
      </c>
      <c r="R235">
        <f t="shared" si="35"/>
        <v>-40.17903636819664</v>
      </c>
    </row>
    <row r="236" spans="1:18" ht="12.75">
      <c r="A236" s="4">
        <f t="shared" si="37"/>
        <v>3000</v>
      </c>
      <c r="B236" s="4">
        <f t="shared" si="38"/>
        <v>0.014</v>
      </c>
      <c r="C236" s="4">
        <f t="shared" si="39"/>
        <v>169.217</v>
      </c>
      <c r="D236" s="4">
        <f t="shared" si="40"/>
        <v>2.222</v>
      </c>
      <c r="E236" s="4">
        <f t="shared" si="41"/>
        <v>56.499</v>
      </c>
      <c r="F236" s="4">
        <f t="shared" si="42"/>
        <v>0.163</v>
      </c>
      <c r="G236" s="4">
        <f t="shared" si="43"/>
        <v>40.619</v>
      </c>
      <c r="H236" s="4">
        <f t="shared" si="44"/>
        <v>0.415</v>
      </c>
      <c r="I236" s="4">
        <f t="shared" si="45"/>
        <v>-47.622</v>
      </c>
      <c r="J236" s="3">
        <f t="shared" si="46"/>
        <v>2800</v>
      </c>
      <c r="K236">
        <f t="shared" si="28"/>
        <v>0.022440013376807944</v>
      </c>
      <c r="L236">
        <f t="shared" si="29"/>
        <v>172.9742786556308</v>
      </c>
      <c r="M236">
        <f t="shared" si="30"/>
        <v>2.370040046818828</v>
      </c>
      <c r="N236">
        <f t="shared" si="31"/>
        <v>67.22876440096981</v>
      </c>
      <c r="O236">
        <f t="shared" si="32"/>
        <v>0.15527999331159603</v>
      </c>
      <c r="P236">
        <f t="shared" si="33"/>
        <v>48.967003678622184</v>
      </c>
      <c r="Q236">
        <f t="shared" si="34"/>
        <v>0.40955998662319204</v>
      </c>
      <c r="R236">
        <f t="shared" si="35"/>
        <v>-40.17903636819664</v>
      </c>
    </row>
    <row r="237" spans="1:18" ht="12.75">
      <c r="A237" s="4">
        <f t="shared" si="37"/>
        <v>3000</v>
      </c>
      <c r="B237" s="4">
        <f t="shared" si="38"/>
        <v>0.014</v>
      </c>
      <c r="C237" s="4">
        <f t="shared" si="39"/>
        <v>169.217</v>
      </c>
      <c r="D237" s="4">
        <f t="shared" si="40"/>
        <v>2.222</v>
      </c>
      <c r="E237" s="4">
        <f t="shared" si="41"/>
        <v>56.499</v>
      </c>
      <c r="F237" s="4">
        <f t="shared" si="42"/>
        <v>0.163</v>
      </c>
      <c r="G237" s="4">
        <f t="shared" si="43"/>
        <v>40.619</v>
      </c>
      <c r="H237" s="4">
        <f t="shared" si="44"/>
        <v>0.415</v>
      </c>
      <c r="I237" s="4">
        <f t="shared" si="45"/>
        <v>-47.622</v>
      </c>
      <c r="J237" s="3">
        <f t="shared" si="46"/>
        <v>2800</v>
      </c>
      <c r="K237">
        <f t="shared" si="28"/>
        <v>0.022440013376807944</v>
      </c>
      <c r="L237">
        <f t="shared" si="29"/>
        <v>172.9742786556308</v>
      </c>
      <c r="M237">
        <f t="shared" si="30"/>
        <v>2.370040046818828</v>
      </c>
      <c r="N237">
        <f t="shared" si="31"/>
        <v>67.22876440096981</v>
      </c>
      <c r="O237">
        <f t="shared" si="32"/>
        <v>0.15527999331159603</v>
      </c>
      <c r="P237">
        <f t="shared" si="33"/>
        <v>48.967003678622184</v>
      </c>
      <c r="Q237">
        <f t="shared" si="34"/>
        <v>0.40955998662319204</v>
      </c>
      <c r="R237">
        <f t="shared" si="35"/>
        <v>-40.17903636819664</v>
      </c>
    </row>
    <row r="238" spans="1:18" ht="12.75">
      <c r="A238" s="4">
        <f t="shared" si="37"/>
        <v>3000</v>
      </c>
      <c r="B238" s="4">
        <f t="shared" si="38"/>
        <v>0.014</v>
      </c>
      <c r="C238" s="4">
        <f t="shared" si="39"/>
        <v>169.217</v>
      </c>
      <c r="D238" s="4">
        <f t="shared" si="40"/>
        <v>2.222</v>
      </c>
      <c r="E238" s="4">
        <f t="shared" si="41"/>
        <v>56.499</v>
      </c>
      <c r="F238" s="4">
        <f t="shared" si="42"/>
        <v>0.163</v>
      </c>
      <c r="G238" s="4">
        <f t="shared" si="43"/>
        <v>40.619</v>
      </c>
      <c r="H238" s="4">
        <f t="shared" si="44"/>
        <v>0.415</v>
      </c>
      <c r="I238" s="4">
        <f t="shared" si="45"/>
        <v>-47.622</v>
      </c>
      <c r="J238" s="3">
        <f t="shared" si="46"/>
        <v>2800</v>
      </c>
      <c r="K238">
        <f t="shared" si="28"/>
        <v>0.022440013376807944</v>
      </c>
      <c r="L238">
        <f t="shared" si="29"/>
        <v>172.9742786556308</v>
      </c>
      <c r="M238">
        <f t="shared" si="30"/>
        <v>2.370040046818828</v>
      </c>
      <c r="N238">
        <f t="shared" si="31"/>
        <v>67.22876440096981</v>
      </c>
      <c r="O238">
        <f t="shared" si="32"/>
        <v>0.15527999331159603</v>
      </c>
      <c r="P238">
        <f t="shared" si="33"/>
        <v>48.967003678622184</v>
      </c>
      <c r="Q238">
        <f t="shared" si="34"/>
        <v>0.40955998662319204</v>
      </c>
      <c r="R238">
        <f t="shared" si="35"/>
        <v>-40.17903636819664</v>
      </c>
    </row>
    <row r="239" spans="1:18" ht="12.75">
      <c r="A239" s="4">
        <f t="shared" si="37"/>
        <v>3000</v>
      </c>
      <c r="B239" s="4">
        <f t="shared" si="38"/>
        <v>0.014</v>
      </c>
      <c r="C239" s="4">
        <f t="shared" si="39"/>
        <v>169.217</v>
      </c>
      <c r="D239" s="4">
        <f t="shared" si="40"/>
        <v>2.222</v>
      </c>
      <c r="E239" s="4">
        <f t="shared" si="41"/>
        <v>56.499</v>
      </c>
      <c r="F239" s="4">
        <f t="shared" si="42"/>
        <v>0.163</v>
      </c>
      <c r="G239" s="4">
        <f t="shared" si="43"/>
        <v>40.619</v>
      </c>
      <c r="H239" s="4">
        <f t="shared" si="44"/>
        <v>0.415</v>
      </c>
      <c r="I239" s="4">
        <f t="shared" si="45"/>
        <v>-47.622</v>
      </c>
      <c r="J239" s="3">
        <f t="shared" si="46"/>
        <v>2800</v>
      </c>
      <c r="K239">
        <f t="shared" si="28"/>
        <v>0.022440013376807944</v>
      </c>
      <c r="L239">
        <f t="shared" si="29"/>
        <v>172.9742786556308</v>
      </c>
      <c r="M239">
        <f t="shared" si="30"/>
        <v>2.370040046818828</v>
      </c>
      <c r="N239">
        <f t="shared" si="31"/>
        <v>67.22876440096981</v>
      </c>
      <c r="O239">
        <f t="shared" si="32"/>
        <v>0.15527999331159603</v>
      </c>
      <c r="P239">
        <f t="shared" si="33"/>
        <v>48.967003678622184</v>
      </c>
      <c r="Q239">
        <f t="shared" si="34"/>
        <v>0.40955998662319204</v>
      </c>
      <c r="R239">
        <f t="shared" si="35"/>
        <v>-40.17903636819664</v>
      </c>
    </row>
    <row r="240" spans="1:18" ht="12.75">
      <c r="A240" s="4">
        <f t="shared" si="37"/>
        <v>3000</v>
      </c>
      <c r="B240" s="4">
        <f t="shared" si="38"/>
        <v>0.014</v>
      </c>
      <c r="C240" s="4">
        <f t="shared" si="39"/>
        <v>169.217</v>
      </c>
      <c r="D240" s="4">
        <f t="shared" si="40"/>
        <v>2.222</v>
      </c>
      <c r="E240" s="4">
        <f t="shared" si="41"/>
        <v>56.499</v>
      </c>
      <c r="F240" s="4">
        <f t="shared" si="42"/>
        <v>0.163</v>
      </c>
      <c r="G240" s="4">
        <f t="shared" si="43"/>
        <v>40.619</v>
      </c>
      <c r="H240" s="4">
        <f t="shared" si="44"/>
        <v>0.415</v>
      </c>
      <c r="I240" s="4">
        <f t="shared" si="45"/>
        <v>-47.622</v>
      </c>
      <c r="J240" s="3">
        <f t="shared" si="46"/>
        <v>2800</v>
      </c>
      <c r="K240">
        <f t="shared" si="28"/>
        <v>0.022440013376807944</v>
      </c>
      <c r="L240">
        <f t="shared" si="29"/>
        <v>172.9742786556308</v>
      </c>
      <c r="M240">
        <f t="shared" si="30"/>
        <v>2.370040046818828</v>
      </c>
      <c r="N240">
        <f t="shared" si="31"/>
        <v>67.22876440096981</v>
      </c>
      <c r="O240">
        <f t="shared" si="32"/>
        <v>0.15527999331159603</v>
      </c>
      <c r="P240">
        <f t="shared" si="33"/>
        <v>48.967003678622184</v>
      </c>
      <c r="Q240">
        <f t="shared" si="34"/>
        <v>0.40955998662319204</v>
      </c>
      <c r="R240">
        <f t="shared" si="35"/>
        <v>-40.17903636819664</v>
      </c>
    </row>
    <row r="241" spans="1:18" ht="12.75">
      <c r="A241" s="4">
        <f t="shared" si="37"/>
        <v>3000</v>
      </c>
      <c r="B241" s="4">
        <f t="shared" si="38"/>
        <v>0.014</v>
      </c>
      <c r="C241" s="4">
        <f t="shared" si="39"/>
        <v>169.217</v>
      </c>
      <c r="D241" s="4">
        <f t="shared" si="40"/>
        <v>2.222</v>
      </c>
      <c r="E241" s="4">
        <f t="shared" si="41"/>
        <v>56.499</v>
      </c>
      <c r="F241" s="4">
        <f t="shared" si="42"/>
        <v>0.163</v>
      </c>
      <c r="G241" s="4">
        <f t="shared" si="43"/>
        <v>40.619</v>
      </c>
      <c r="H241" s="4">
        <f t="shared" si="44"/>
        <v>0.415</v>
      </c>
      <c r="I241" s="4">
        <f t="shared" si="45"/>
        <v>-47.622</v>
      </c>
      <c r="J241" s="3">
        <f t="shared" si="46"/>
        <v>2800</v>
      </c>
      <c r="K241">
        <f t="shared" si="28"/>
        <v>0.022440013376807944</v>
      </c>
      <c r="L241">
        <f t="shared" si="29"/>
        <v>172.9742786556308</v>
      </c>
      <c r="M241">
        <f t="shared" si="30"/>
        <v>2.370040046818828</v>
      </c>
      <c r="N241">
        <f t="shared" si="31"/>
        <v>67.22876440096981</v>
      </c>
      <c r="O241">
        <f t="shared" si="32"/>
        <v>0.15527999331159603</v>
      </c>
      <c r="P241">
        <f t="shared" si="33"/>
        <v>48.967003678622184</v>
      </c>
      <c r="Q241">
        <f t="shared" si="34"/>
        <v>0.40955998662319204</v>
      </c>
      <c r="R241">
        <f t="shared" si="35"/>
        <v>-40.17903636819664</v>
      </c>
    </row>
    <row r="242" spans="1:18" ht="12.75">
      <c r="A242" s="4">
        <f t="shared" si="37"/>
        <v>3000</v>
      </c>
      <c r="B242" s="4">
        <f t="shared" si="38"/>
        <v>0.014</v>
      </c>
      <c r="C242" s="4">
        <f t="shared" si="39"/>
        <v>169.217</v>
      </c>
      <c r="D242" s="4">
        <f t="shared" si="40"/>
        <v>2.222</v>
      </c>
      <c r="E242" s="4">
        <f t="shared" si="41"/>
        <v>56.499</v>
      </c>
      <c r="F242" s="4">
        <f t="shared" si="42"/>
        <v>0.163</v>
      </c>
      <c r="G242" s="4">
        <f t="shared" si="43"/>
        <v>40.619</v>
      </c>
      <c r="H242" s="4">
        <f t="shared" si="44"/>
        <v>0.415</v>
      </c>
      <c r="I242" s="4">
        <f t="shared" si="45"/>
        <v>-47.622</v>
      </c>
      <c r="J242" s="3">
        <f t="shared" si="46"/>
        <v>2800</v>
      </c>
      <c r="K242">
        <f t="shared" si="28"/>
        <v>0.022440013376807944</v>
      </c>
      <c r="L242">
        <f t="shared" si="29"/>
        <v>172.9742786556308</v>
      </c>
      <c r="M242">
        <f t="shared" si="30"/>
        <v>2.370040046818828</v>
      </c>
      <c r="N242">
        <f t="shared" si="31"/>
        <v>67.22876440096981</v>
      </c>
      <c r="O242">
        <f t="shared" si="32"/>
        <v>0.15527999331159603</v>
      </c>
      <c r="P242">
        <f t="shared" si="33"/>
        <v>48.967003678622184</v>
      </c>
      <c r="Q242">
        <f t="shared" si="34"/>
        <v>0.40955998662319204</v>
      </c>
      <c r="R242">
        <f t="shared" si="35"/>
        <v>-40.17903636819664</v>
      </c>
    </row>
    <row r="243" spans="1:18" ht="12.75">
      <c r="A243" s="4">
        <f t="shared" si="37"/>
        <v>3000</v>
      </c>
      <c r="B243" s="4">
        <f t="shared" si="38"/>
        <v>0.014</v>
      </c>
      <c r="C243" s="4">
        <f t="shared" si="39"/>
        <v>169.217</v>
      </c>
      <c r="D243" s="4">
        <f t="shared" si="40"/>
        <v>2.222</v>
      </c>
      <c r="E243" s="4">
        <f t="shared" si="41"/>
        <v>56.499</v>
      </c>
      <c r="F243" s="4">
        <f t="shared" si="42"/>
        <v>0.163</v>
      </c>
      <c r="G243" s="4">
        <f t="shared" si="43"/>
        <v>40.619</v>
      </c>
      <c r="H243" s="4">
        <f t="shared" si="44"/>
        <v>0.415</v>
      </c>
      <c r="I243" s="4">
        <f t="shared" si="45"/>
        <v>-47.622</v>
      </c>
      <c r="J243" s="3">
        <f t="shared" si="46"/>
        <v>2800</v>
      </c>
      <c r="K243">
        <f t="shared" si="28"/>
        <v>0.022440013376807944</v>
      </c>
      <c r="L243">
        <f t="shared" si="29"/>
        <v>172.9742786556308</v>
      </c>
      <c r="M243">
        <f t="shared" si="30"/>
        <v>2.370040046818828</v>
      </c>
      <c r="N243">
        <f t="shared" si="31"/>
        <v>67.22876440096981</v>
      </c>
      <c r="O243">
        <f t="shared" si="32"/>
        <v>0.15527999331159603</v>
      </c>
      <c r="P243">
        <f t="shared" si="33"/>
        <v>48.967003678622184</v>
      </c>
      <c r="Q243">
        <f t="shared" si="34"/>
        <v>0.40955998662319204</v>
      </c>
      <c r="R243">
        <f t="shared" si="35"/>
        <v>-40.17903636819664</v>
      </c>
    </row>
    <row r="244" spans="1:18" ht="12.75">
      <c r="A244" s="4">
        <f t="shared" si="37"/>
        <v>3000</v>
      </c>
      <c r="B244" s="4">
        <f t="shared" si="38"/>
        <v>0.014</v>
      </c>
      <c r="C244" s="4">
        <f t="shared" si="39"/>
        <v>169.217</v>
      </c>
      <c r="D244" s="4">
        <f t="shared" si="40"/>
        <v>2.222</v>
      </c>
      <c r="E244" s="4">
        <f t="shared" si="41"/>
        <v>56.499</v>
      </c>
      <c r="F244" s="4">
        <f t="shared" si="42"/>
        <v>0.163</v>
      </c>
      <c r="G244" s="4">
        <f t="shared" si="43"/>
        <v>40.619</v>
      </c>
      <c r="H244" s="4">
        <f t="shared" si="44"/>
        <v>0.415</v>
      </c>
      <c r="I244" s="4">
        <f t="shared" si="45"/>
        <v>-47.622</v>
      </c>
      <c r="J244" s="3">
        <f t="shared" si="46"/>
        <v>2800</v>
      </c>
      <c r="K244">
        <f t="shared" si="28"/>
        <v>0.022440013376807944</v>
      </c>
      <c r="L244">
        <f t="shared" si="29"/>
        <v>172.9742786556308</v>
      </c>
      <c r="M244">
        <f t="shared" si="30"/>
        <v>2.370040046818828</v>
      </c>
      <c r="N244">
        <f t="shared" si="31"/>
        <v>67.22876440096981</v>
      </c>
      <c r="O244">
        <f t="shared" si="32"/>
        <v>0.15527999331159603</v>
      </c>
      <c r="P244">
        <f t="shared" si="33"/>
        <v>48.967003678622184</v>
      </c>
      <c r="Q244">
        <f t="shared" si="34"/>
        <v>0.40955998662319204</v>
      </c>
      <c r="R244">
        <f t="shared" si="35"/>
        <v>-40.17903636819664</v>
      </c>
    </row>
    <row r="245" spans="1:18" ht="12.75">
      <c r="A245" s="4">
        <f t="shared" si="37"/>
        <v>3000</v>
      </c>
      <c r="B245" s="4">
        <f t="shared" si="38"/>
        <v>0.014</v>
      </c>
      <c r="C245" s="4">
        <f t="shared" si="39"/>
        <v>169.217</v>
      </c>
      <c r="D245" s="4">
        <f t="shared" si="40"/>
        <v>2.222</v>
      </c>
      <c r="E245" s="4">
        <f t="shared" si="41"/>
        <v>56.499</v>
      </c>
      <c r="F245" s="4">
        <f t="shared" si="42"/>
        <v>0.163</v>
      </c>
      <c r="G245" s="4">
        <f t="shared" si="43"/>
        <v>40.619</v>
      </c>
      <c r="H245" s="4">
        <f t="shared" si="44"/>
        <v>0.415</v>
      </c>
      <c r="I245" s="4">
        <f t="shared" si="45"/>
        <v>-47.622</v>
      </c>
      <c r="J245" s="3">
        <f t="shared" si="46"/>
        <v>2800</v>
      </c>
      <c r="K245">
        <f t="shared" si="28"/>
        <v>0.022440013376807944</v>
      </c>
      <c r="L245">
        <f t="shared" si="29"/>
        <v>172.9742786556308</v>
      </c>
      <c r="M245">
        <f t="shared" si="30"/>
        <v>2.370040046818828</v>
      </c>
      <c r="N245">
        <f t="shared" si="31"/>
        <v>67.22876440096981</v>
      </c>
      <c r="O245">
        <f t="shared" si="32"/>
        <v>0.15527999331159603</v>
      </c>
      <c r="P245">
        <f t="shared" si="33"/>
        <v>48.967003678622184</v>
      </c>
      <c r="Q245">
        <f t="shared" si="34"/>
        <v>0.40955998662319204</v>
      </c>
      <c r="R245">
        <f t="shared" si="35"/>
        <v>-40.17903636819664</v>
      </c>
    </row>
    <row r="246" spans="1:18" ht="12.75">
      <c r="A246" s="4">
        <f t="shared" si="37"/>
        <v>3000</v>
      </c>
      <c r="B246" s="4">
        <f t="shared" si="38"/>
        <v>0.014</v>
      </c>
      <c r="C246" s="4">
        <f t="shared" si="39"/>
        <v>169.217</v>
      </c>
      <c r="D246" s="4">
        <f t="shared" si="40"/>
        <v>2.222</v>
      </c>
      <c r="E246" s="4">
        <f t="shared" si="41"/>
        <v>56.499</v>
      </c>
      <c r="F246" s="4">
        <f t="shared" si="42"/>
        <v>0.163</v>
      </c>
      <c r="G246" s="4">
        <f t="shared" si="43"/>
        <v>40.619</v>
      </c>
      <c r="H246" s="4">
        <f t="shared" si="44"/>
        <v>0.415</v>
      </c>
      <c r="I246" s="4">
        <f t="shared" si="45"/>
        <v>-47.622</v>
      </c>
      <c r="J246" s="3">
        <f t="shared" si="46"/>
        <v>2800</v>
      </c>
      <c r="K246">
        <f t="shared" si="28"/>
        <v>0.022440013376807944</v>
      </c>
      <c r="L246">
        <f t="shared" si="29"/>
        <v>172.9742786556308</v>
      </c>
      <c r="M246">
        <f t="shared" si="30"/>
        <v>2.370040046818828</v>
      </c>
      <c r="N246">
        <f t="shared" si="31"/>
        <v>67.22876440096981</v>
      </c>
      <c r="O246">
        <f t="shared" si="32"/>
        <v>0.15527999331159603</v>
      </c>
      <c r="P246">
        <f t="shared" si="33"/>
        <v>48.967003678622184</v>
      </c>
      <c r="Q246">
        <f t="shared" si="34"/>
        <v>0.40955998662319204</v>
      </c>
      <c r="R246">
        <f t="shared" si="35"/>
        <v>-40.17903636819664</v>
      </c>
    </row>
    <row r="247" spans="1:18" ht="12.75">
      <c r="A247" s="4">
        <f t="shared" si="37"/>
        <v>3000</v>
      </c>
      <c r="B247" s="4">
        <f t="shared" si="38"/>
        <v>0.014</v>
      </c>
      <c r="C247" s="4">
        <f t="shared" si="39"/>
        <v>169.217</v>
      </c>
      <c r="D247" s="4">
        <f t="shared" si="40"/>
        <v>2.222</v>
      </c>
      <c r="E247" s="4">
        <f t="shared" si="41"/>
        <v>56.499</v>
      </c>
      <c r="F247" s="4">
        <f t="shared" si="42"/>
        <v>0.163</v>
      </c>
      <c r="G247" s="4">
        <f t="shared" si="43"/>
        <v>40.619</v>
      </c>
      <c r="H247" s="4">
        <f t="shared" si="44"/>
        <v>0.415</v>
      </c>
      <c r="I247" s="4">
        <f t="shared" si="45"/>
        <v>-47.622</v>
      </c>
      <c r="J247" s="3">
        <f t="shared" si="46"/>
        <v>2800</v>
      </c>
      <c r="K247">
        <f t="shared" si="28"/>
        <v>0.022440013376807944</v>
      </c>
      <c r="L247">
        <f t="shared" si="29"/>
        <v>172.9742786556308</v>
      </c>
      <c r="M247">
        <f t="shared" si="30"/>
        <v>2.370040046818828</v>
      </c>
      <c r="N247">
        <f t="shared" si="31"/>
        <v>67.22876440096981</v>
      </c>
      <c r="O247">
        <f t="shared" si="32"/>
        <v>0.15527999331159603</v>
      </c>
      <c r="P247">
        <f t="shared" si="33"/>
        <v>48.967003678622184</v>
      </c>
      <c r="Q247">
        <f t="shared" si="34"/>
        <v>0.40955998662319204</v>
      </c>
      <c r="R247">
        <f t="shared" si="35"/>
        <v>-40.17903636819664</v>
      </c>
    </row>
    <row r="248" spans="1:18" ht="12.75">
      <c r="A248" s="4">
        <f t="shared" si="37"/>
        <v>3000</v>
      </c>
      <c r="B248" s="4">
        <f t="shared" si="38"/>
        <v>0.014</v>
      </c>
      <c r="C248" s="4">
        <f t="shared" si="39"/>
        <v>169.217</v>
      </c>
      <c r="D248" s="4">
        <f t="shared" si="40"/>
        <v>2.222</v>
      </c>
      <c r="E248" s="4">
        <f t="shared" si="41"/>
        <v>56.499</v>
      </c>
      <c r="F248" s="4">
        <f t="shared" si="42"/>
        <v>0.163</v>
      </c>
      <c r="G248" s="4">
        <f t="shared" si="43"/>
        <v>40.619</v>
      </c>
      <c r="H248" s="4">
        <f t="shared" si="44"/>
        <v>0.415</v>
      </c>
      <c r="I248" s="4">
        <f t="shared" si="45"/>
        <v>-47.622</v>
      </c>
      <c r="J248" s="3">
        <f t="shared" si="46"/>
        <v>2800</v>
      </c>
      <c r="K248">
        <f t="shared" si="28"/>
        <v>0.022440013376807944</v>
      </c>
      <c r="L248">
        <f t="shared" si="29"/>
        <v>172.9742786556308</v>
      </c>
      <c r="M248">
        <f t="shared" si="30"/>
        <v>2.370040046818828</v>
      </c>
      <c r="N248">
        <f t="shared" si="31"/>
        <v>67.22876440096981</v>
      </c>
      <c r="O248">
        <f t="shared" si="32"/>
        <v>0.15527999331159603</v>
      </c>
      <c r="P248">
        <f t="shared" si="33"/>
        <v>48.967003678622184</v>
      </c>
      <c r="Q248">
        <f t="shared" si="34"/>
        <v>0.40955998662319204</v>
      </c>
      <c r="R248">
        <f t="shared" si="35"/>
        <v>-40.17903636819664</v>
      </c>
    </row>
    <row r="249" spans="1:18" ht="12.75">
      <c r="A249" s="4">
        <f t="shared" si="37"/>
        <v>3000</v>
      </c>
      <c r="B249" s="4">
        <f t="shared" si="38"/>
        <v>0.014</v>
      </c>
      <c r="C249" s="4">
        <f t="shared" si="39"/>
        <v>169.217</v>
      </c>
      <c r="D249" s="4">
        <f t="shared" si="40"/>
        <v>2.222</v>
      </c>
      <c r="E249" s="4">
        <f t="shared" si="41"/>
        <v>56.499</v>
      </c>
      <c r="F249" s="4">
        <f t="shared" si="42"/>
        <v>0.163</v>
      </c>
      <c r="G249" s="4">
        <f t="shared" si="43"/>
        <v>40.619</v>
      </c>
      <c r="H249" s="4">
        <f t="shared" si="44"/>
        <v>0.415</v>
      </c>
      <c r="I249" s="4">
        <f t="shared" si="45"/>
        <v>-47.622</v>
      </c>
      <c r="J249" s="3">
        <f t="shared" si="46"/>
        <v>2800</v>
      </c>
      <c r="K249">
        <f t="shared" si="28"/>
        <v>0.022440013376807944</v>
      </c>
      <c r="L249">
        <f t="shared" si="29"/>
        <v>172.9742786556308</v>
      </c>
      <c r="M249">
        <f t="shared" si="30"/>
        <v>2.370040046818828</v>
      </c>
      <c r="N249">
        <f t="shared" si="31"/>
        <v>67.22876440096981</v>
      </c>
      <c r="O249">
        <f t="shared" si="32"/>
        <v>0.15527999331159603</v>
      </c>
      <c r="P249">
        <f t="shared" si="33"/>
        <v>48.967003678622184</v>
      </c>
      <c r="Q249">
        <f t="shared" si="34"/>
        <v>0.40955998662319204</v>
      </c>
      <c r="R249">
        <f t="shared" si="35"/>
        <v>-40.17903636819664</v>
      </c>
    </row>
    <row r="250" spans="1:18" ht="12.75">
      <c r="A250" s="4">
        <f t="shared" si="37"/>
        <v>3000</v>
      </c>
      <c r="B250" s="4">
        <f t="shared" si="38"/>
        <v>0.014</v>
      </c>
      <c r="C250" s="4">
        <f t="shared" si="39"/>
        <v>169.217</v>
      </c>
      <c r="D250" s="4">
        <f t="shared" si="40"/>
        <v>2.222</v>
      </c>
      <c r="E250" s="4">
        <f t="shared" si="41"/>
        <v>56.499</v>
      </c>
      <c r="F250" s="4">
        <f t="shared" si="42"/>
        <v>0.163</v>
      </c>
      <c r="G250" s="4">
        <f t="shared" si="43"/>
        <v>40.619</v>
      </c>
      <c r="H250" s="4">
        <f t="shared" si="44"/>
        <v>0.415</v>
      </c>
      <c r="I250" s="4">
        <f t="shared" si="45"/>
        <v>-47.622</v>
      </c>
      <c r="J250" s="3">
        <f t="shared" si="46"/>
        <v>2800</v>
      </c>
      <c r="K250">
        <f t="shared" si="28"/>
        <v>0.022440013376807944</v>
      </c>
      <c r="L250">
        <f t="shared" si="29"/>
        <v>172.9742786556308</v>
      </c>
      <c r="M250">
        <f t="shared" si="30"/>
        <v>2.370040046818828</v>
      </c>
      <c r="N250">
        <f t="shared" si="31"/>
        <v>67.22876440096981</v>
      </c>
      <c r="O250">
        <f t="shared" si="32"/>
        <v>0.15527999331159603</v>
      </c>
      <c r="P250">
        <f t="shared" si="33"/>
        <v>48.967003678622184</v>
      </c>
      <c r="Q250">
        <f t="shared" si="34"/>
        <v>0.40955998662319204</v>
      </c>
      <c r="R250">
        <f t="shared" si="35"/>
        <v>-40.17903636819664</v>
      </c>
    </row>
    <row r="251" spans="1:18" ht="12.75">
      <c r="A251" s="4">
        <f t="shared" si="37"/>
        <v>3000</v>
      </c>
      <c r="B251" s="4">
        <f t="shared" si="38"/>
        <v>0.014</v>
      </c>
      <c r="C251" s="4">
        <f t="shared" si="39"/>
        <v>169.217</v>
      </c>
      <c r="D251" s="4">
        <f t="shared" si="40"/>
        <v>2.222</v>
      </c>
      <c r="E251" s="4">
        <f t="shared" si="41"/>
        <v>56.499</v>
      </c>
      <c r="F251" s="4">
        <f t="shared" si="42"/>
        <v>0.163</v>
      </c>
      <c r="G251" s="4">
        <f t="shared" si="43"/>
        <v>40.619</v>
      </c>
      <c r="H251" s="4">
        <f t="shared" si="44"/>
        <v>0.415</v>
      </c>
      <c r="I251" s="4">
        <f t="shared" si="45"/>
        <v>-47.622</v>
      </c>
      <c r="J251" s="3">
        <f t="shared" si="46"/>
        <v>2800</v>
      </c>
      <c r="K251">
        <f t="shared" si="28"/>
        <v>0.022440013376807944</v>
      </c>
      <c r="L251">
        <f t="shared" si="29"/>
        <v>172.9742786556308</v>
      </c>
      <c r="M251">
        <f t="shared" si="30"/>
        <v>2.370040046818828</v>
      </c>
      <c r="N251">
        <f t="shared" si="31"/>
        <v>67.22876440096981</v>
      </c>
      <c r="O251">
        <f t="shared" si="32"/>
        <v>0.15527999331159603</v>
      </c>
      <c r="P251">
        <f t="shared" si="33"/>
        <v>48.967003678622184</v>
      </c>
      <c r="Q251">
        <f t="shared" si="34"/>
        <v>0.40955998662319204</v>
      </c>
      <c r="R251">
        <f t="shared" si="35"/>
        <v>-40.17903636819664</v>
      </c>
    </row>
    <row r="252" spans="1:18" ht="12.75">
      <c r="A252" s="4">
        <f t="shared" si="37"/>
        <v>3000</v>
      </c>
      <c r="B252" s="4">
        <f t="shared" si="38"/>
        <v>0.014</v>
      </c>
      <c r="C252" s="4">
        <f t="shared" si="39"/>
        <v>169.217</v>
      </c>
      <c r="D252" s="4">
        <f t="shared" si="40"/>
        <v>2.222</v>
      </c>
      <c r="E252" s="4">
        <f t="shared" si="41"/>
        <v>56.499</v>
      </c>
      <c r="F252" s="4">
        <f t="shared" si="42"/>
        <v>0.163</v>
      </c>
      <c r="G252" s="4">
        <f t="shared" si="43"/>
        <v>40.619</v>
      </c>
      <c r="H252" s="4">
        <f t="shared" si="44"/>
        <v>0.415</v>
      </c>
      <c r="I252" s="4">
        <f t="shared" si="45"/>
        <v>-47.622</v>
      </c>
      <c r="J252" s="3">
        <f t="shared" si="46"/>
        <v>2800</v>
      </c>
      <c r="K252">
        <f t="shared" si="28"/>
        <v>0.022440013376807944</v>
      </c>
      <c r="L252">
        <f t="shared" si="29"/>
        <v>172.9742786556308</v>
      </c>
      <c r="M252">
        <f t="shared" si="30"/>
        <v>2.370040046818828</v>
      </c>
      <c r="N252">
        <f t="shared" si="31"/>
        <v>67.22876440096981</v>
      </c>
      <c r="O252">
        <f t="shared" si="32"/>
        <v>0.15527999331159603</v>
      </c>
      <c r="P252">
        <f t="shared" si="33"/>
        <v>48.967003678622184</v>
      </c>
      <c r="Q252">
        <f t="shared" si="34"/>
        <v>0.40955998662319204</v>
      </c>
      <c r="R252">
        <f t="shared" si="35"/>
        <v>-40.17903636819664</v>
      </c>
    </row>
    <row r="253" spans="1:18" ht="12.75">
      <c r="A253" s="4">
        <f t="shared" si="37"/>
        <v>3000</v>
      </c>
      <c r="B253" s="4">
        <f t="shared" si="38"/>
        <v>0.014</v>
      </c>
      <c r="C253" s="4">
        <f t="shared" si="39"/>
        <v>169.217</v>
      </c>
      <c r="D253" s="4">
        <f t="shared" si="40"/>
        <v>2.222</v>
      </c>
      <c r="E253" s="4">
        <f t="shared" si="41"/>
        <v>56.499</v>
      </c>
      <c r="F253" s="4">
        <f t="shared" si="42"/>
        <v>0.163</v>
      </c>
      <c r="G253" s="4">
        <f t="shared" si="43"/>
        <v>40.619</v>
      </c>
      <c r="H253" s="4">
        <f t="shared" si="44"/>
        <v>0.415</v>
      </c>
      <c r="I253" s="4">
        <f t="shared" si="45"/>
        <v>-47.622</v>
      </c>
      <c r="J253" s="3">
        <f t="shared" si="46"/>
        <v>2800</v>
      </c>
      <c r="K253">
        <f t="shared" si="28"/>
        <v>0.022440013376807944</v>
      </c>
      <c r="L253">
        <f t="shared" si="29"/>
        <v>172.9742786556308</v>
      </c>
      <c r="M253">
        <f t="shared" si="30"/>
        <v>2.370040046818828</v>
      </c>
      <c r="N253">
        <f t="shared" si="31"/>
        <v>67.22876440096981</v>
      </c>
      <c r="O253">
        <f t="shared" si="32"/>
        <v>0.15527999331159603</v>
      </c>
      <c r="P253">
        <f t="shared" si="33"/>
        <v>48.967003678622184</v>
      </c>
      <c r="Q253">
        <f t="shared" si="34"/>
        <v>0.40955998662319204</v>
      </c>
      <c r="R253">
        <f t="shared" si="35"/>
        <v>-40.17903636819664</v>
      </c>
    </row>
    <row r="254" spans="1:18" ht="12.75">
      <c r="A254" s="4">
        <f t="shared" si="37"/>
        <v>3000</v>
      </c>
      <c r="B254" s="4">
        <f t="shared" si="38"/>
        <v>0.014</v>
      </c>
      <c r="C254" s="4">
        <f t="shared" si="39"/>
        <v>169.217</v>
      </c>
      <c r="D254" s="4">
        <f t="shared" si="40"/>
        <v>2.222</v>
      </c>
      <c r="E254" s="4">
        <f t="shared" si="41"/>
        <v>56.499</v>
      </c>
      <c r="F254" s="4">
        <f t="shared" si="42"/>
        <v>0.163</v>
      </c>
      <c r="G254" s="4">
        <f t="shared" si="43"/>
        <v>40.619</v>
      </c>
      <c r="H254" s="4">
        <f t="shared" si="44"/>
        <v>0.415</v>
      </c>
      <c r="I254" s="4">
        <f t="shared" si="45"/>
        <v>-47.622</v>
      </c>
      <c r="J254" s="3">
        <f t="shared" si="46"/>
        <v>2800</v>
      </c>
      <c r="K254">
        <f t="shared" si="28"/>
        <v>0.022440013376807944</v>
      </c>
      <c r="L254">
        <f t="shared" si="29"/>
        <v>172.9742786556308</v>
      </c>
      <c r="M254">
        <f t="shared" si="30"/>
        <v>2.370040046818828</v>
      </c>
      <c r="N254">
        <f t="shared" si="31"/>
        <v>67.22876440096981</v>
      </c>
      <c r="O254">
        <f t="shared" si="32"/>
        <v>0.15527999331159603</v>
      </c>
      <c r="P254">
        <f t="shared" si="33"/>
        <v>48.967003678622184</v>
      </c>
      <c r="Q254">
        <f t="shared" si="34"/>
        <v>0.40955998662319204</v>
      </c>
      <c r="R254">
        <f t="shared" si="35"/>
        <v>-40.17903636819664</v>
      </c>
    </row>
    <row r="255" spans="1:18" ht="12.75">
      <c r="A255" s="4">
        <f t="shared" si="37"/>
        <v>3000</v>
      </c>
      <c r="B255" s="4">
        <f t="shared" si="38"/>
        <v>0.014</v>
      </c>
      <c r="C255" s="4">
        <f t="shared" si="39"/>
        <v>169.217</v>
      </c>
      <c r="D255" s="4">
        <f t="shared" si="40"/>
        <v>2.222</v>
      </c>
      <c r="E255" s="4">
        <f t="shared" si="41"/>
        <v>56.499</v>
      </c>
      <c r="F255" s="4">
        <f t="shared" si="42"/>
        <v>0.163</v>
      </c>
      <c r="G255" s="4">
        <f t="shared" si="43"/>
        <v>40.619</v>
      </c>
      <c r="H255" s="4">
        <f t="shared" si="44"/>
        <v>0.415</v>
      </c>
      <c r="I255" s="4">
        <f t="shared" si="45"/>
        <v>-47.622</v>
      </c>
      <c r="J255" s="3">
        <f t="shared" si="46"/>
        <v>2800</v>
      </c>
      <c r="K255">
        <f t="shared" si="28"/>
        <v>0.022440013376807944</v>
      </c>
      <c r="L255">
        <f t="shared" si="29"/>
        <v>172.9742786556308</v>
      </c>
      <c r="M255">
        <f t="shared" si="30"/>
        <v>2.370040046818828</v>
      </c>
      <c r="N255">
        <f t="shared" si="31"/>
        <v>67.22876440096981</v>
      </c>
      <c r="O255">
        <f t="shared" si="32"/>
        <v>0.15527999331159603</v>
      </c>
      <c r="P255">
        <f t="shared" si="33"/>
        <v>48.967003678622184</v>
      </c>
      <c r="Q255">
        <f t="shared" si="34"/>
        <v>0.40955998662319204</v>
      </c>
      <c r="R255">
        <f t="shared" si="35"/>
        <v>-40.17903636819664</v>
      </c>
    </row>
    <row r="256" spans="1:18" ht="12.75">
      <c r="A256" s="4">
        <f t="shared" si="37"/>
        <v>3000</v>
      </c>
      <c r="B256" s="4">
        <f t="shared" si="38"/>
        <v>0.014</v>
      </c>
      <c r="C256" s="4">
        <f t="shared" si="39"/>
        <v>169.217</v>
      </c>
      <c r="D256" s="4">
        <f t="shared" si="40"/>
        <v>2.222</v>
      </c>
      <c r="E256" s="4">
        <f t="shared" si="41"/>
        <v>56.499</v>
      </c>
      <c r="F256" s="4">
        <f t="shared" si="42"/>
        <v>0.163</v>
      </c>
      <c r="G256" s="4">
        <f t="shared" si="43"/>
        <v>40.619</v>
      </c>
      <c r="H256" s="4">
        <f t="shared" si="44"/>
        <v>0.415</v>
      </c>
      <c r="I256" s="4">
        <f t="shared" si="45"/>
        <v>-47.622</v>
      </c>
      <c r="J256" s="3">
        <f t="shared" si="46"/>
        <v>2800</v>
      </c>
      <c r="K256">
        <f t="shared" si="28"/>
        <v>0.022440013376807944</v>
      </c>
      <c r="L256">
        <f t="shared" si="29"/>
        <v>172.9742786556308</v>
      </c>
      <c r="M256">
        <f t="shared" si="30"/>
        <v>2.370040046818828</v>
      </c>
      <c r="N256">
        <f t="shared" si="31"/>
        <v>67.22876440096981</v>
      </c>
      <c r="O256">
        <f t="shared" si="32"/>
        <v>0.15527999331159603</v>
      </c>
      <c r="P256">
        <f t="shared" si="33"/>
        <v>48.967003678622184</v>
      </c>
      <c r="Q256">
        <f t="shared" si="34"/>
        <v>0.40955998662319204</v>
      </c>
      <c r="R256">
        <f t="shared" si="35"/>
        <v>-40.17903636819664</v>
      </c>
    </row>
    <row r="257" spans="1:18" ht="12.75">
      <c r="A257" s="4">
        <f t="shared" si="37"/>
        <v>3000</v>
      </c>
      <c r="B257" s="4">
        <f t="shared" si="38"/>
        <v>0.014</v>
      </c>
      <c r="C257" s="4">
        <f t="shared" si="39"/>
        <v>169.217</v>
      </c>
      <c r="D257" s="4">
        <f t="shared" si="40"/>
        <v>2.222</v>
      </c>
      <c r="E257" s="4">
        <f t="shared" si="41"/>
        <v>56.499</v>
      </c>
      <c r="F257" s="4">
        <f t="shared" si="42"/>
        <v>0.163</v>
      </c>
      <c r="G257" s="4">
        <f t="shared" si="43"/>
        <v>40.619</v>
      </c>
      <c r="H257" s="4">
        <f t="shared" si="44"/>
        <v>0.415</v>
      </c>
      <c r="I257" s="4">
        <f t="shared" si="45"/>
        <v>-47.622</v>
      </c>
      <c r="J257" s="3">
        <f t="shared" si="46"/>
        <v>2800</v>
      </c>
      <c r="K257">
        <f t="shared" si="28"/>
        <v>0.022440013376807944</v>
      </c>
      <c r="L257">
        <f t="shared" si="29"/>
        <v>172.9742786556308</v>
      </c>
      <c r="M257">
        <f t="shared" si="30"/>
        <v>2.370040046818828</v>
      </c>
      <c r="N257">
        <f t="shared" si="31"/>
        <v>67.22876440096981</v>
      </c>
      <c r="O257">
        <f t="shared" si="32"/>
        <v>0.15527999331159603</v>
      </c>
      <c r="P257">
        <f t="shared" si="33"/>
        <v>48.967003678622184</v>
      </c>
      <c r="Q257">
        <f t="shared" si="34"/>
        <v>0.40955998662319204</v>
      </c>
      <c r="R257">
        <f t="shared" si="35"/>
        <v>-40.17903636819664</v>
      </c>
    </row>
    <row r="258" spans="1:18" ht="12.75">
      <c r="A258" s="4">
        <f t="shared" si="37"/>
        <v>3000</v>
      </c>
      <c r="B258" s="4">
        <f t="shared" si="38"/>
        <v>0.014</v>
      </c>
      <c r="C258" s="4">
        <f t="shared" si="39"/>
        <v>169.217</v>
      </c>
      <c r="D258" s="4">
        <f t="shared" si="40"/>
        <v>2.222</v>
      </c>
      <c r="E258" s="4">
        <f t="shared" si="41"/>
        <v>56.499</v>
      </c>
      <c r="F258" s="4">
        <f t="shared" si="42"/>
        <v>0.163</v>
      </c>
      <c r="G258" s="4">
        <f t="shared" si="43"/>
        <v>40.619</v>
      </c>
      <c r="H258" s="4">
        <f t="shared" si="44"/>
        <v>0.415</v>
      </c>
      <c r="I258" s="4">
        <f t="shared" si="45"/>
        <v>-47.622</v>
      </c>
      <c r="J258" s="3">
        <f t="shared" si="46"/>
        <v>2800</v>
      </c>
      <c r="K258">
        <f t="shared" si="28"/>
        <v>0.022440013376807944</v>
      </c>
      <c r="L258">
        <f t="shared" si="29"/>
        <v>172.9742786556308</v>
      </c>
      <c r="M258">
        <f t="shared" si="30"/>
        <v>2.370040046818828</v>
      </c>
      <c r="N258">
        <f t="shared" si="31"/>
        <v>67.22876440096981</v>
      </c>
      <c r="O258">
        <f t="shared" si="32"/>
        <v>0.15527999331159603</v>
      </c>
      <c r="P258">
        <f t="shared" si="33"/>
        <v>48.967003678622184</v>
      </c>
      <c r="Q258">
        <f t="shared" si="34"/>
        <v>0.40955998662319204</v>
      </c>
      <c r="R258">
        <f t="shared" si="35"/>
        <v>-40.17903636819664</v>
      </c>
    </row>
    <row r="259" spans="1:18" ht="12.75">
      <c r="A259" s="4">
        <f t="shared" si="37"/>
        <v>3000</v>
      </c>
      <c r="B259" s="4">
        <f t="shared" si="38"/>
        <v>0.014</v>
      </c>
      <c r="C259" s="4">
        <f t="shared" si="39"/>
        <v>169.217</v>
      </c>
      <c r="D259" s="4">
        <f t="shared" si="40"/>
        <v>2.222</v>
      </c>
      <c r="E259" s="4">
        <f t="shared" si="41"/>
        <v>56.499</v>
      </c>
      <c r="F259" s="4">
        <f t="shared" si="42"/>
        <v>0.163</v>
      </c>
      <c r="G259" s="4">
        <f t="shared" si="43"/>
        <v>40.619</v>
      </c>
      <c r="H259" s="4">
        <f t="shared" si="44"/>
        <v>0.415</v>
      </c>
      <c r="I259" s="4">
        <f t="shared" si="45"/>
        <v>-47.622</v>
      </c>
      <c r="J259" s="3">
        <f t="shared" si="46"/>
        <v>2800</v>
      </c>
      <c r="K259">
        <f t="shared" si="28"/>
        <v>0.022440013376807944</v>
      </c>
      <c r="L259">
        <f t="shared" si="29"/>
        <v>172.9742786556308</v>
      </c>
      <c r="M259">
        <f t="shared" si="30"/>
        <v>2.370040046818828</v>
      </c>
      <c r="N259">
        <f t="shared" si="31"/>
        <v>67.22876440096981</v>
      </c>
      <c r="O259">
        <f t="shared" si="32"/>
        <v>0.15527999331159603</v>
      </c>
      <c r="P259">
        <f t="shared" si="33"/>
        <v>48.967003678622184</v>
      </c>
      <c r="Q259">
        <f t="shared" si="34"/>
        <v>0.40955998662319204</v>
      </c>
      <c r="R259">
        <f t="shared" si="35"/>
        <v>-40.17903636819664</v>
      </c>
    </row>
    <row r="260" spans="1:18" ht="12.75">
      <c r="A260" s="4">
        <f t="shared" si="37"/>
        <v>3000</v>
      </c>
      <c r="B260" s="4">
        <f t="shared" si="38"/>
        <v>0.014</v>
      </c>
      <c r="C260" s="4">
        <f t="shared" si="39"/>
        <v>169.217</v>
      </c>
      <c r="D260" s="4">
        <f t="shared" si="40"/>
        <v>2.222</v>
      </c>
      <c r="E260" s="4">
        <f t="shared" si="41"/>
        <v>56.499</v>
      </c>
      <c r="F260" s="4">
        <f t="shared" si="42"/>
        <v>0.163</v>
      </c>
      <c r="G260" s="4">
        <f t="shared" si="43"/>
        <v>40.619</v>
      </c>
      <c r="H260" s="4">
        <f t="shared" si="44"/>
        <v>0.415</v>
      </c>
      <c r="I260" s="4">
        <f t="shared" si="45"/>
        <v>-47.622</v>
      </c>
      <c r="J260" s="3">
        <f t="shared" si="46"/>
        <v>2800</v>
      </c>
      <c r="K260">
        <f t="shared" si="28"/>
        <v>0.022440013376807944</v>
      </c>
      <c r="L260">
        <f t="shared" si="29"/>
        <v>172.9742786556308</v>
      </c>
      <c r="M260">
        <f t="shared" si="30"/>
        <v>2.370040046818828</v>
      </c>
      <c r="N260">
        <f t="shared" si="31"/>
        <v>67.22876440096981</v>
      </c>
      <c r="O260">
        <f t="shared" si="32"/>
        <v>0.15527999331159603</v>
      </c>
      <c r="P260">
        <f t="shared" si="33"/>
        <v>48.967003678622184</v>
      </c>
      <c r="Q260">
        <f t="shared" si="34"/>
        <v>0.40955998662319204</v>
      </c>
      <c r="R260">
        <f t="shared" si="35"/>
        <v>-40.17903636819664</v>
      </c>
    </row>
    <row r="261" spans="1:18" ht="12.75">
      <c r="A261" s="4">
        <f t="shared" si="37"/>
        <v>3000</v>
      </c>
      <c r="B261" s="4">
        <f t="shared" si="38"/>
        <v>0.014</v>
      </c>
      <c r="C261" s="4">
        <f t="shared" si="39"/>
        <v>169.217</v>
      </c>
      <c r="D261" s="4">
        <f t="shared" si="40"/>
        <v>2.222</v>
      </c>
      <c r="E261" s="4">
        <f t="shared" si="41"/>
        <v>56.499</v>
      </c>
      <c r="F261" s="4">
        <f t="shared" si="42"/>
        <v>0.163</v>
      </c>
      <c r="G261" s="4">
        <f t="shared" si="43"/>
        <v>40.619</v>
      </c>
      <c r="H261" s="4">
        <f t="shared" si="44"/>
        <v>0.415</v>
      </c>
      <c r="I261" s="4">
        <f t="shared" si="45"/>
        <v>-47.622</v>
      </c>
      <c r="J261" s="3">
        <f t="shared" si="46"/>
        <v>2800</v>
      </c>
      <c r="K261">
        <f t="shared" si="28"/>
        <v>0.022440013376807944</v>
      </c>
      <c r="L261">
        <f t="shared" si="29"/>
        <v>172.9742786556308</v>
      </c>
      <c r="M261">
        <f t="shared" si="30"/>
        <v>2.370040046818828</v>
      </c>
      <c r="N261">
        <f t="shared" si="31"/>
        <v>67.22876440096981</v>
      </c>
      <c r="O261">
        <f t="shared" si="32"/>
        <v>0.15527999331159603</v>
      </c>
      <c r="P261">
        <f t="shared" si="33"/>
        <v>48.967003678622184</v>
      </c>
      <c r="Q261">
        <f t="shared" si="34"/>
        <v>0.40955998662319204</v>
      </c>
      <c r="R261">
        <f t="shared" si="35"/>
        <v>-40.17903636819664</v>
      </c>
    </row>
    <row r="262" spans="1:18" ht="12.75">
      <c r="A262" s="4">
        <f t="shared" si="37"/>
        <v>3000</v>
      </c>
      <c r="B262" s="4">
        <f t="shared" si="38"/>
        <v>0.014</v>
      </c>
      <c r="C262" s="4">
        <f t="shared" si="39"/>
        <v>169.217</v>
      </c>
      <c r="D262" s="4">
        <f t="shared" si="40"/>
        <v>2.222</v>
      </c>
      <c r="E262" s="4">
        <f t="shared" si="41"/>
        <v>56.499</v>
      </c>
      <c r="F262" s="4">
        <f t="shared" si="42"/>
        <v>0.163</v>
      </c>
      <c r="G262" s="4">
        <f t="shared" si="43"/>
        <v>40.619</v>
      </c>
      <c r="H262" s="4">
        <f t="shared" si="44"/>
        <v>0.415</v>
      </c>
      <c r="I262" s="4">
        <f t="shared" si="45"/>
        <v>-47.622</v>
      </c>
      <c r="J262" s="3">
        <f t="shared" si="46"/>
        <v>2800</v>
      </c>
      <c r="K262">
        <f t="shared" si="28"/>
        <v>0.022440013376807944</v>
      </c>
      <c r="L262">
        <f t="shared" si="29"/>
        <v>172.9742786556308</v>
      </c>
      <c r="M262">
        <f t="shared" si="30"/>
        <v>2.370040046818828</v>
      </c>
      <c r="N262">
        <f t="shared" si="31"/>
        <v>67.22876440096981</v>
      </c>
      <c r="O262">
        <f t="shared" si="32"/>
        <v>0.15527999331159603</v>
      </c>
      <c r="P262">
        <f t="shared" si="33"/>
        <v>48.967003678622184</v>
      </c>
      <c r="Q262">
        <f t="shared" si="34"/>
        <v>0.40955998662319204</v>
      </c>
      <c r="R262">
        <f t="shared" si="35"/>
        <v>-40.17903636819664</v>
      </c>
    </row>
    <row r="263" spans="1:18" ht="12.75">
      <c r="A263" s="4">
        <f t="shared" si="37"/>
        <v>3000</v>
      </c>
      <c r="B263" s="4">
        <f t="shared" si="38"/>
        <v>0.014</v>
      </c>
      <c r="C263" s="4">
        <f t="shared" si="39"/>
        <v>169.217</v>
      </c>
      <c r="D263" s="4">
        <f t="shared" si="40"/>
        <v>2.222</v>
      </c>
      <c r="E263" s="4">
        <f t="shared" si="41"/>
        <v>56.499</v>
      </c>
      <c r="F263" s="4">
        <f t="shared" si="42"/>
        <v>0.163</v>
      </c>
      <c r="G263" s="4">
        <f t="shared" si="43"/>
        <v>40.619</v>
      </c>
      <c r="H263" s="4">
        <f t="shared" si="44"/>
        <v>0.415</v>
      </c>
      <c r="I263" s="4">
        <f t="shared" si="45"/>
        <v>-47.622</v>
      </c>
      <c r="J263" s="3">
        <f t="shared" si="46"/>
        <v>2800</v>
      </c>
      <c r="K263">
        <f t="shared" si="28"/>
        <v>0.022440013376807944</v>
      </c>
      <c r="L263">
        <f t="shared" si="29"/>
        <v>172.9742786556308</v>
      </c>
      <c r="M263">
        <f t="shared" si="30"/>
        <v>2.370040046818828</v>
      </c>
      <c r="N263">
        <f t="shared" si="31"/>
        <v>67.22876440096981</v>
      </c>
      <c r="O263">
        <f t="shared" si="32"/>
        <v>0.15527999331159603</v>
      </c>
      <c r="P263">
        <f t="shared" si="33"/>
        <v>48.967003678622184</v>
      </c>
      <c r="Q263">
        <f t="shared" si="34"/>
        <v>0.40955998662319204</v>
      </c>
      <c r="R263">
        <f t="shared" si="35"/>
        <v>-40.17903636819664</v>
      </c>
    </row>
    <row r="264" spans="1:18" ht="12.75">
      <c r="A264" s="4">
        <f t="shared" si="37"/>
        <v>3000</v>
      </c>
      <c r="B264" s="4">
        <f t="shared" si="38"/>
        <v>0.014</v>
      </c>
      <c r="C264" s="4">
        <f t="shared" si="39"/>
        <v>169.217</v>
      </c>
      <c r="D264" s="4">
        <f t="shared" si="40"/>
        <v>2.222</v>
      </c>
      <c r="E264" s="4">
        <f t="shared" si="41"/>
        <v>56.499</v>
      </c>
      <c r="F264" s="4">
        <f t="shared" si="42"/>
        <v>0.163</v>
      </c>
      <c r="G264" s="4">
        <f t="shared" si="43"/>
        <v>40.619</v>
      </c>
      <c r="H264" s="4">
        <f t="shared" si="44"/>
        <v>0.415</v>
      </c>
      <c r="I264" s="4">
        <f t="shared" si="45"/>
        <v>-47.622</v>
      </c>
      <c r="J264" s="3">
        <f t="shared" si="46"/>
        <v>2800</v>
      </c>
      <c r="K264">
        <f t="shared" si="28"/>
        <v>0.022440013376807944</v>
      </c>
      <c r="L264">
        <f t="shared" si="29"/>
        <v>172.9742786556308</v>
      </c>
      <c r="M264">
        <f t="shared" si="30"/>
        <v>2.370040046818828</v>
      </c>
      <c r="N264">
        <f t="shared" si="31"/>
        <v>67.22876440096981</v>
      </c>
      <c r="O264">
        <f t="shared" si="32"/>
        <v>0.15527999331159603</v>
      </c>
      <c r="P264">
        <f t="shared" si="33"/>
        <v>48.967003678622184</v>
      </c>
      <c r="Q264">
        <f t="shared" si="34"/>
        <v>0.40955998662319204</v>
      </c>
      <c r="R264">
        <f t="shared" si="35"/>
        <v>-40.17903636819664</v>
      </c>
    </row>
    <row r="265" spans="1:18" ht="12.75">
      <c r="A265" s="4">
        <f t="shared" si="37"/>
        <v>3000</v>
      </c>
      <c r="B265" s="4">
        <f t="shared" si="38"/>
        <v>0.014</v>
      </c>
      <c r="C265" s="4">
        <f t="shared" si="39"/>
        <v>169.217</v>
      </c>
      <c r="D265" s="4">
        <f t="shared" si="40"/>
        <v>2.222</v>
      </c>
      <c r="E265" s="4">
        <f t="shared" si="41"/>
        <v>56.499</v>
      </c>
      <c r="F265" s="4">
        <f t="shared" si="42"/>
        <v>0.163</v>
      </c>
      <c r="G265" s="4">
        <f t="shared" si="43"/>
        <v>40.619</v>
      </c>
      <c r="H265" s="4">
        <f t="shared" si="44"/>
        <v>0.415</v>
      </c>
      <c r="I265" s="4">
        <f t="shared" si="45"/>
        <v>-47.622</v>
      </c>
      <c r="J265" s="3">
        <f t="shared" si="46"/>
        <v>2800</v>
      </c>
      <c r="K265">
        <f t="shared" si="28"/>
        <v>0.022440013376807944</v>
      </c>
      <c r="L265">
        <f t="shared" si="29"/>
        <v>172.9742786556308</v>
      </c>
      <c r="M265">
        <f t="shared" si="30"/>
        <v>2.370040046818828</v>
      </c>
      <c r="N265">
        <f t="shared" si="31"/>
        <v>67.22876440096981</v>
      </c>
      <c r="O265">
        <f t="shared" si="32"/>
        <v>0.15527999331159603</v>
      </c>
      <c r="P265">
        <f t="shared" si="33"/>
        <v>48.967003678622184</v>
      </c>
      <c r="Q265">
        <f t="shared" si="34"/>
        <v>0.40955998662319204</v>
      </c>
      <c r="R265">
        <f t="shared" si="35"/>
        <v>-40.17903636819664</v>
      </c>
    </row>
    <row r="266" spans="1:18" ht="12.75">
      <c r="A266" s="4">
        <f t="shared" si="37"/>
        <v>3000</v>
      </c>
      <c r="B266" s="4">
        <f t="shared" si="38"/>
        <v>0.014</v>
      </c>
      <c r="C266" s="4">
        <f t="shared" si="39"/>
        <v>169.217</v>
      </c>
      <c r="D266" s="4">
        <f t="shared" si="40"/>
        <v>2.222</v>
      </c>
      <c r="E266" s="4">
        <f t="shared" si="41"/>
        <v>56.499</v>
      </c>
      <c r="F266" s="4">
        <f t="shared" si="42"/>
        <v>0.163</v>
      </c>
      <c r="G266" s="4">
        <f t="shared" si="43"/>
        <v>40.619</v>
      </c>
      <c r="H266" s="4">
        <f t="shared" si="44"/>
        <v>0.415</v>
      </c>
      <c r="I266" s="4">
        <f t="shared" si="45"/>
        <v>-47.622</v>
      </c>
      <c r="J266" s="3">
        <f t="shared" si="46"/>
        <v>2800</v>
      </c>
      <c r="K266">
        <f t="shared" si="28"/>
        <v>0.022440013376807944</v>
      </c>
      <c r="L266">
        <f t="shared" si="29"/>
        <v>172.9742786556308</v>
      </c>
      <c r="M266">
        <f t="shared" si="30"/>
        <v>2.370040046818828</v>
      </c>
      <c r="N266">
        <f t="shared" si="31"/>
        <v>67.22876440096981</v>
      </c>
      <c r="O266">
        <f t="shared" si="32"/>
        <v>0.15527999331159603</v>
      </c>
      <c r="P266">
        <f t="shared" si="33"/>
        <v>48.967003678622184</v>
      </c>
      <c r="Q266">
        <f t="shared" si="34"/>
        <v>0.40955998662319204</v>
      </c>
      <c r="R266">
        <f t="shared" si="35"/>
        <v>-40.17903636819664</v>
      </c>
    </row>
    <row r="267" spans="1:18" ht="12.75">
      <c r="A267" s="4">
        <f t="shared" si="37"/>
        <v>3000</v>
      </c>
      <c r="B267" s="4">
        <f t="shared" si="38"/>
        <v>0.014</v>
      </c>
      <c r="C267" s="4">
        <f t="shared" si="39"/>
        <v>169.217</v>
      </c>
      <c r="D267" s="4">
        <f t="shared" si="40"/>
        <v>2.222</v>
      </c>
      <c r="E267" s="4">
        <f t="shared" si="41"/>
        <v>56.499</v>
      </c>
      <c r="F267" s="4">
        <f t="shared" si="42"/>
        <v>0.163</v>
      </c>
      <c r="G267" s="4">
        <f t="shared" si="43"/>
        <v>40.619</v>
      </c>
      <c r="H267" s="4">
        <f t="shared" si="44"/>
        <v>0.415</v>
      </c>
      <c r="I267" s="4">
        <f t="shared" si="45"/>
        <v>-47.622</v>
      </c>
      <c r="J267" s="3">
        <f t="shared" si="46"/>
        <v>2800</v>
      </c>
      <c r="K267">
        <f t="shared" si="28"/>
        <v>0.022440013376807944</v>
      </c>
      <c r="L267">
        <f t="shared" si="29"/>
        <v>172.9742786556308</v>
      </c>
      <c r="M267">
        <f t="shared" si="30"/>
        <v>2.370040046818828</v>
      </c>
      <c r="N267">
        <f t="shared" si="31"/>
        <v>67.22876440096981</v>
      </c>
      <c r="O267">
        <f t="shared" si="32"/>
        <v>0.15527999331159603</v>
      </c>
      <c r="P267">
        <f t="shared" si="33"/>
        <v>48.967003678622184</v>
      </c>
      <c r="Q267">
        <f t="shared" si="34"/>
        <v>0.40955998662319204</v>
      </c>
      <c r="R267">
        <f t="shared" si="35"/>
        <v>-40.17903636819664</v>
      </c>
    </row>
    <row r="268" spans="1:18" ht="12.75">
      <c r="A268" s="4">
        <f t="shared" si="37"/>
        <v>3000</v>
      </c>
      <c r="B268" s="4">
        <f t="shared" si="38"/>
        <v>0.014</v>
      </c>
      <c r="C268" s="4">
        <f t="shared" si="39"/>
        <v>169.217</v>
      </c>
      <c r="D268" s="4">
        <f t="shared" si="40"/>
        <v>2.222</v>
      </c>
      <c r="E268" s="4">
        <f t="shared" si="41"/>
        <v>56.499</v>
      </c>
      <c r="F268" s="4">
        <f t="shared" si="42"/>
        <v>0.163</v>
      </c>
      <c r="G268" s="4">
        <f t="shared" si="43"/>
        <v>40.619</v>
      </c>
      <c r="H268" s="4">
        <f t="shared" si="44"/>
        <v>0.415</v>
      </c>
      <c r="I268" s="4">
        <f t="shared" si="45"/>
        <v>-47.622</v>
      </c>
      <c r="J268" s="3">
        <f t="shared" si="46"/>
        <v>2800</v>
      </c>
      <c r="K268">
        <f aca="true" t="shared" si="47" ref="K268:K331">INDEX($A$10:$I$412,MATCH($J268,$A$10:$A$412,1),2)+($J268-INDEX($A$10:$I$412,MATCH($J268,$A$10:$A$412,1),1))*(INDEX($A$10:$I$412,MATCH($J268,$A$10:$A$412,1)+1,2)-INDEX($A$10:$I$412,MATCH($J268,$A$10:$A$412,1),2))/(INDEX($A$10:$I$412,MATCH($J268,$A$10:$A$412,1)+1,1)-INDEX($A$10:$I$412,MATCH($J268,$A$10:$A$412,1),1))</f>
        <v>0.022440013376807944</v>
      </c>
      <c r="L268">
        <f aca="true" t="shared" si="48" ref="L268:L331">INDEX($A$10:$I$412,MATCH($J268,$A$10:$A$412,1),3)+($J268-INDEX($A$10:$I$412,MATCH($J268,$A$10:$A$412,1),1))*(INDEX($A$10:$I$412,MATCH($J268,$A$10:$A$412,1)+1,3)-INDEX($A$10:$I$412,MATCH($J268,$A$10:$A$412,1),3))/(INDEX($A$10:$I$412,MATCH($J268,$A$10:$A$412,1)+1,1)-INDEX($A$10:$I$412,MATCH($J268,$A$10:$A$412,1),1))</f>
        <v>172.9742786556308</v>
      </c>
      <c r="M268">
        <f aca="true" t="shared" si="49" ref="M268:M331">INDEX($A$10:$I$412,MATCH($J268,$A$10:$A$412,1),4)+($J268-INDEX($A$10:$I$412,MATCH($J268,$A$10:$A$412,1),1))*(INDEX($A$10:$I$412,MATCH($J268,$A$10:$A$412,1)+1,4)-INDEX($A$10:$I$412,MATCH($J268,$A$10:$A$412,1),4))/(INDEX($A$10:$I$412,MATCH($J268,$A$10:$A$412,1)+1,1)-INDEX($A$10:$I$412,MATCH($J268,$A$10:$A$412,1),1))</f>
        <v>2.370040046818828</v>
      </c>
      <c r="N268">
        <f aca="true" t="shared" si="50" ref="N268:N331">INDEX($A$10:$I$412,MATCH($J268,$A$10:$A$412,1),5)+($J268-INDEX($A$10:$I$412,MATCH($J268,$A$10:$A$412,1),1))*(INDEX($A$10:$I$412,MATCH($J268,$A$10:$A$412,1)+1,5)-INDEX($A$10:$I$412,MATCH($J268,$A$10:$A$412,1),5))/(INDEX($A$10:$I$412,MATCH($J268,$A$10:$A$412,1)+1,1)-INDEX($A$10:$I$412,MATCH($J268,$A$10:$A$412,1),1))</f>
        <v>67.22876440096981</v>
      </c>
      <c r="O268">
        <f aca="true" t="shared" si="51" ref="O268:O331">INDEX($A$10:$I$412,MATCH($J268,$A$10:$A$412,1),6)+($J268-INDEX($A$10:$I$412,MATCH($J268,$A$10:$A$412,1),1))*(INDEX($A$10:$I$412,MATCH($J268,$A$10:$A$412,1)+1,6)-INDEX($A$10:$I$412,MATCH($J268,$A$10:$A$412,1),6))/(INDEX($A$10:$I$412,MATCH($J268,$A$10:$A$412,1)+1,1)-INDEX($A$10:$I$412,MATCH($J268,$A$10:$A$412,1),1))</f>
        <v>0.15527999331159603</v>
      </c>
      <c r="P268">
        <f aca="true" t="shared" si="52" ref="P268:P331">INDEX($A$10:$I$412,MATCH($J268,$A$10:$A$412,1),7)+($J268-INDEX($A$10:$I$412,MATCH($J268,$A$10:$A$412,1),1))*(INDEX($A$10:$I$412,MATCH($J268,$A$10:$A$412,1)+1,7)-INDEX($A$10:$I$412,MATCH($J268,$A$10:$A$412,1),7))/(INDEX($A$10:$I$412,MATCH($J268,$A$10:$A$412,1)+1,1)-INDEX($A$10:$I$412,MATCH($J268,$A$10:$A$412,1),1))</f>
        <v>48.967003678622184</v>
      </c>
      <c r="Q268">
        <f aca="true" t="shared" si="53" ref="Q268:Q331">INDEX($A$10:$I$412,MATCH($J268,$A$10:$A$412,1),8)+($J268-INDEX($A$10:$I$412,MATCH($J268,$A$10:$A$412,1),1))*(INDEX($A$10:$I$412,MATCH($J268,$A$10:$A$412,1)+1,8)-INDEX($A$10:$I$412,MATCH($J268,$A$10:$A$412,1),8))/(INDEX($A$10:$I$412,MATCH($J268,$A$10:$A$412,1)+1,1)-INDEX($A$10:$I$412,MATCH($J268,$A$10:$A$412,1),1))</f>
        <v>0.40955998662319204</v>
      </c>
      <c r="R268">
        <f aca="true" t="shared" si="54" ref="R268:R331">INDEX($A$10:$I$412,MATCH($J268,$A$10:$A$412,1),9)+($J268-INDEX($A$10:$I$412,MATCH($J268,$A$10:$A$412,1),1))*(INDEX($A$10:$I$412,MATCH($J268,$A$10:$A$412,1)+1,9)-INDEX($A$10:$I$412,MATCH($J268,$A$10:$A$412,1),9))/(INDEX($A$10:$I$412,MATCH($J268,$A$10:$A$412,1)+1,1)-INDEX($A$10:$I$412,MATCH($J268,$A$10:$A$412,1),1))</f>
        <v>-40.17903636819664</v>
      </c>
    </row>
    <row r="269" spans="1:18" ht="12.75">
      <c r="A269" s="4">
        <f t="shared" si="37"/>
        <v>3000</v>
      </c>
      <c r="B269" s="4">
        <f t="shared" si="38"/>
        <v>0.014</v>
      </c>
      <c r="C269" s="4">
        <f t="shared" si="39"/>
        <v>169.217</v>
      </c>
      <c r="D269" s="4">
        <f t="shared" si="40"/>
        <v>2.222</v>
      </c>
      <c r="E269" s="4">
        <f t="shared" si="41"/>
        <v>56.499</v>
      </c>
      <c r="F269" s="4">
        <f t="shared" si="42"/>
        <v>0.163</v>
      </c>
      <c r="G269" s="4">
        <f t="shared" si="43"/>
        <v>40.619</v>
      </c>
      <c r="H269" s="4">
        <f t="shared" si="44"/>
        <v>0.415</v>
      </c>
      <c r="I269" s="4">
        <f t="shared" si="45"/>
        <v>-47.622</v>
      </c>
      <c r="J269" s="3">
        <f t="shared" si="46"/>
        <v>2800</v>
      </c>
      <c r="K269">
        <f t="shared" si="47"/>
        <v>0.022440013376807944</v>
      </c>
      <c r="L269">
        <f t="shared" si="48"/>
        <v>172.9742786556308</v>
      </c>
      <c r="M269">
        <f t="shared" si="49"/>
        <v>2.370040046818828</v>
      </c>
      <c r="N269">
        <f t="shared" si="50"/>
        <v>67.22876440096981</v>
      </c>
      <c r="O269">
        <f t="shared" si="51"/>
        <v>0.15527999331159603</v>
      </c>
      <c r="P269">
        <f t="shared" si="52"/>
        <v>48.967003678622184</v>
      </c>
      <c r="Q269">
        <f t="shared" si="53"/>
        <v>0.40955998662319204</v>
      </c>
      <c r="R269">
        <f t="shared" si="54"/>
        <v>-40.17903636819664</v>
      </c>
    </row>
    <row r="270" spans="1:18" ht="12.75">
      <c r="A270" s="4">
        <f t="shared" si="37"/>
        <v>3000</v>
      </c>
      <c r="B270" s="4">
        <f t="shared" si="38"/>
        <v>0.014</v>
      </c>
      <c r="C270" s="4">
        <f t="shared" si="39"/>
        <v>169.217</v>
      </c>
      <c r="D270" s="4">
        <f t="shared" si="40"/>
        <v>2.222</v>
      </c>
      <c r="E270" s="4">
        <f t="shared" si="41"/>
        <v>56.499</v>
      </c>
      <c r="F270" s="4">
        <f t="shared" si="42"/>
        <v>0.163</v>
      </c>
      <c r="G270" s="4">
        <f t="shared" si="43"/>
        <v>40.619</v>
      </c>
      <c r="H270" s="4">
        <f t="shared" si="44"/>
        <v>0.415</v>
      </c>
      <c r="I270" s="4">
        <f t="shared" si="45"/>
        <v>-47.622</v>
      </c>
      <c r="J270" s="3">
        <f t="shared" si="46"/>
        <v>2800</v>
      </c>
      <c r="K270">
        <f t="shared" si="47"/>
        <v>0.022440013376807944</v>
      </c>
      <c r="L270">
        <f t="shared" si="48"/>
        <v>172.9742786556308</v>
      </c>
      <c r="M270">
        <f t="shared" si="49"/>
        <v>2.370040046818828</v>
      </c>
      <c r="N270">
        <f t="shared" si="50"/>
        <v>67.22876440096981</v>
      </c>
      <c r="O270">
        <f t="shared" si="51"/>
        <v>0.15527999331159603</v>
      </c>
      <c r="P270">
        <f t="shared" si="52"/>
        <v>48.967003678622184</v>
      </c>
      <c r="Q270">
        <f t="shared" si="53"/>
        <v>0.40955998662319204</v>
      </c>
      <c r="R270">
        <f t="shared" si="54"/>
        <v>-40.17903636819664</v>
      </c>
    </row>
    <row r="271" spans="1:18" ht="12.75">
      <c r="A271" s="4">
        <f t="shared" si="37"/>
        <v>3000</v>
      </c>
      <c r="B271" s="4">
        <f t="shared" si="38"/>
        <v>0.014</v>
      </c>
      <c r="C271" s="4">
        <f t="shared" si="39"/>
        <v>169.217</v>
      </c>
      <c r="D271" s="4">
        <f t="shared" si="40"/>
        <v>2.222</v>
      </c>
      <c r="E271" s="4">
        <f t="shared" si="41"/>
        <v>56.499</v>
      </c>
      <c r="F271" s="4">
        <f t="shared" si="42"/>
        <v>0.163</v>
      </c>
      <c r="G271" s="4">
        <f t="shared" si="43"/>
        <v>40.619</v>
      </c>
      <c r="H271" s="4">
        <f t="shared" si="44"/>
        <v>0.415</v>
      </c>
      <c r="I271" s="4">
        <f t="shared" si="45"/>
        <v>-47.622</v>
      </c>
      <c r="J271" s="3">
        <f t="shared" si="46"/>
        <v>2800</v>
      </c>
      <c r="K271">
        <f t="shared" si="47"/>
        <v>0.022440013376807944</v>
      </c>
      <c r="L271">
        <f t="shared" si="48"/>
        <v>172.9742786556308</v>
      </c>
      <c r="M271">
        <f t="shared" si="49"/>
        <v>2.370040046818828</v>
      </c>
      <c r="N271">
        <f t="shared" si="50"/>
        <v>67.22876440096981</v>
      </c>
      <c r="O271">
        <f t="shared" si="51"/>
        <v>0.15527999331159603</v>
      </c>
      <c r="P271">
        <f t="shared" si="52"/>
        <v>48.967003678622184</v>
      </c>
      <c r="Q271">
        <f t="shared" si="53"/>
        <v>0.40955998662319204</v>
      </c>
      <c r="R271">
        <f t="shared" si="54"/>
        <v>-40.17903636819664</v>
      </c>
    </row>
    <row r="272" spans="1:18" ht="12.75">
      <c r="A272" s="4">
        <f t="shared" si="37"/>
        <v>3000</v>
      </c>
      <c r="B272" s="4">
        <f t="shared" si="38"/>
        <v>0.014</v>
      </c>
      <c r="C272" s="4">
        <f t="shared" si="39"/>
        <v>169.217</v>
      </c>
      <c r="D272" s="4">
        <f t="shared" si="40"/>
        <v>2.222</v>
      </c>
      <c r="E272" s="4">
        <f t="shared" si="41"/>
        <v>56.499</v>
      </c>
      <c r="F272" s="4">
        <f t="shared" si="42"/>
        <v>0.163</v>
      </c>
      <c r="G272" s="4">
        <f t="shared" si="43"/>
        <v>40.619</v>
      </c>
      <c r="H272" s="4">
        <f t="shared" si="44"/>
        <v>0.415</v>
      </c>
      <c r="I272" s="4">
        <f t="shared" si="45"/>
        <v>-47.622</v>
      </c>
      <c r="J272" s="3">
        <f t="shared" si="46"/>
        <v>2800</v>
      </c>
      <c r="K272">
        <f t="shared" si="47"/>
        <v>0.022440013376807944</v>
      </c>
      <c r="L272">
        <f t="shared" si="48"/>
        <v>172.9742786556308</v>
      </c>
      <c r="M272">
        <f t="shared" si="49"/>
        <v>2.370040046818828</v>
      </c>
      <c r="N272">
        <f t="shared" si="50"/>
        <v>67.22876440096981</v>
      </c>
      <c r="O272">
        <f t="shared" si="51"/>
        <v>0.15527999331159603</v>
      </c>
      <c r="P272">
        <f t="shared" si="52"/>
        <v>48.967003678622184</v>
      </c>
      <c r="Q272">
        <f t="shared" si="53"/>
        <v>0.40955998662319204</v>
      </c>
      <c r="R272">
        <f t="shared" si="54"/>
        <v>-40.17903636819664</v>
      </c>
    </row>
    <row r="273" spans="1:18" ht="12.75">
      <c r="A273" s="4">
        <f t="shared" si="37"/>
        <v>3000</v>
      </c>
      <c r="B273" s="4">
        <f t="shared" si="38"/>
        <v>0.014</v>
      </c>
      <c r="C273" s="4">
        <f t="shared" si="39"/>
        <v>169.217</v>
      </c>
      <c r="D273" s="4">
        <f t="shared" si="40"/>
        <v>2.222</v>
      </c>
      <c r="E273" s="4">
        <f t="shared" si="41"/>
        <v>56.499</v>
      </c>
      <c r="F273" s="4">
        <f t="shared" si="42"/>
        <v>0.163</v>
      </c>
      <c r="G273" s="4">
        <f t="shared" si="43"/>
        <v>40.619</v>
      </c>
      <c r="H273" s="4">
        <f t="shared" si="44"/>
        <v>0.415</v>
      </c>
      <c r="I273" s="4">
        <f t="shared" si="45"/>
        <v>-47.622</v>
      </c>
      <c r="J273" s="3">
        <f t="shared" si="46"/>
        <v>2800</v>
      </c>
      <c r="K273">
        <f t="shared" si="47"/>
        <v>0.022440013376807944</v>
      </c>
      <c r="L273">
        <f t="shared" si="48"/>
        <v>172.9742786556308</v>
      </c>
      <c r="M273">
        <f t="shared" si="49"/>
        <v>2.370040046818828</v>
      </c>
      <c r="N273">
        <f t="shared" si="50"/>
        <v>67.22876440096981</v>
      </c>
      <c r="O273">
        <f t="shared" si="51"/>
        <v>0.15527999331159603</v>
      </c>
      <c r="P273">
        <f t="shared" si="52"/>
        <v>48.967003678622184</v>
      </c>
      <c r="Q273">
        <f t="shared" si="53"/>
        <v>0.40955998662319204</v>
      </c>
      <c r="R273">
        <f t="shared" si="54"/>
        <v>-40.17903636819664</v>
      </c>
    </row>
    <row r="274" spans="1:18" ht="12.75">
      <c r="A274" s="4">
        <f t="shared" si="37"/>
        <v>3000</v>
      </c>
      <c r="B274" s="4">
        <f t="shared" si="38"/>
        <v>0.014</v>
      </c>
      <c r="C274" s="4">
        <f t="shared" si="39"/>
        <v>169.217</v>
      </c>
      <c r="D274" s="4">
        <f t="shared" si="40"/>
        <v>2.222</v>
      </c>
      <c r="E274" s="4">
        <f t="shared" si="41"/>
        <v>56.499</v>
      </c>
      <c r="F274" s="4">
        <f t="shared" si="42"/>
        <v>0.163</v>
      </c>
      <c r="G274" s="4">
        <f t="shared" si="43"/>
        <v>40.619</v>
      </c>
      <c r="H274" s="4">
        <f t="shared" si="44"/>
        <v>0.415</v>
      </c>
      <c r="I274" s="4">
        <f t="shared" si="45"/>
        <v>-47.622</v>
      </c>
      <c r="J274" s="3">
        <f t="shared" si="46"/>
        <v>2800</v>
      </c>
      <c r="K274">
        <f t="shared" si="47"/>
        <v>0.022440013376807944</v>
      </c>
      <c r="L274">
        <f t="shared" si="48"/>
        <v>172.9742786556308</v>
      </c>
      <c r="M274">
        <f t="shared" si="49"/>
        <v>2.370040046818828</v>
      </c>
      <c r="N274">
        <f t="shared" si="50"/>
        <v>67.22876440096981</v>
      </c>
      <c r="O274">
        <f t="shared" si="51"/>
        <v>0.15527999331159603</v>
      </c>
      <c r="P274">
        <f t="shared" si="52"/>
        <v>48.967003678622184</v>
      </c>
      <c r="Q274">
        <f t="shared" si="53"/>
        <v>0.40955998662319204</v>
      </c>
      <c r="R274">
        <f t="shared" si="54"/>
        <v>-40.17903636819664</v>
      </c>
    </row>
    <row r="275" spans="1:18" ht="12.75">
      <c r="A275" s="4">
        <f t="shared" si="37"/>
        <v>3000</v>
      </c>
      <c r="B275" s="4">
        <f t="shared" si="38"/>
        <v>0.014</v>
      </c>
      <c r="C275" s="4">
        <f t="shared" si="39"/>
        <v>169.217</v>
      </c>
      <c r="D275" s="4">
        <f t="shared" si="40"/>
        <v>2.222</v>
      </c>
      <c r="E275" s="4">
        <f t="shared" si="41"/>
        <v>56.499</v>
      </c>
      <c r="F275" s="4">
        <f t="shared" si="42"/>
        <v>0.163</v>
      </c>
      <c r="G275" s="4">
        <f t="shared" si="43"/>
        <v>40.619</v>
      </c>
      <c r="H275" s="4">
        <f t="shared" si="44"/>
        <v>0.415</v>
      </c>
      <c r="I275" s="4">
        <f t="shared" si="45"/>
        <v>-47.622</v>
      </c>
      <c r="J275" s="3">
        <f t="shared" si="46"/>
        <v>2800</v>
      </c>
      <c r="K275">
        <f t="shared" si="47"/>
        <v>0.022440013376807944</v>
      </c>
      <c r="L275">
        <f t="shared" si="48"/>
        <v>172.9742786556308</v>
      </c>
      <c r="M275">
        <f t="shared" si="49"/>
        <v>2.370040046818828</v>
      </c>
      <c r="N275">
        <f t="shared" si="50"/>
        <v>67.22876440096981</v>
      </c>
      <c r="O275">
        <f t="shared" si="51"/>
        <v>0.15527999331159603</v>
      </c>
      <c r="P275">
        <f t="shared" si="52"/>
        <v>48.967003678622184</v>
      </c>
      <c r="Q275">
        <f t="shared" si="53"/>
        <v>0.40955998662319204</v>
      </c>
      <c r="R275">
        <f t="shared" si="54"/>
        <v>-40.17903636819664</v>
      </c>
    </row>
    <row r="276" spans="1:18" ht="12.75">
      <c r="A276" s="4">
        <f t="shared" si="37"/>
        <v>3000</v>
      </c>
      <c r="B276" s="4">
        <f t="shared" si="38"/>
        <v>0.014</v>
      </c>
      <c r="C276" s="4">
        <f t="shared" si="39"/>
        <v>169.217</v>
      </c>
      <c r="D276" s="4">
        <f t="shared" si="40"/>
        <v>2.222</v>
      </c>
      <c r="E276" s="4">
        <f t="shared" si="41"/>
        <v>56.499</v>
      </c>
      <c r="F276" s="4">
        <f t="shared" si="42"/>
        <v>0.163</v>
      </c>
      <c r="G276" s="4">
        <f t="shared" si="43"/>
        <v>40.619</v>
      </c>
      <c r="H276" s="4">
        <f t="shared" si="44"/>
        <v>0.415</v>
      </c>
      <c r="I276" s="4">
        <f t="shared" si="45"/>
        <v>-47.622</v>
      </c>
      <c r="J276" s="3">
        <f t="shared" si="46"/>
        <v>2800</v>
      </c>
      <c r="K276">
        <f t="shared" si="47"/>
        <v>0.022440013376807944</v>
      </c>
      <c r="L276">
        <f t="shared" si="48"/>
        <v>172.9742786556308</v>
      </c>
      <c r="M276">
        <f t="shared" si="49"/>
        <v>2.370040046818828</v>
      </c>
      <c r="N276">
        <f t="shared" si="50"/>
        <v>67.22876440096981</v>
      </c>
      <c r="O276">
        <f t="shared" si="51"/>
        <v>0.15527999331159603</v>
      </c>
      <c r="P276">
        <f t="shared" si="52"/>
        <v>48.967003678622184</v>
      </c>
      <c r="Q276">
        <f t="shared" si="53"/>
        <v>0.40955998662319204</v>
      </c>
      <c r="R276">
        <f t="shared" si="54"/>
        <v>-40.17903636819664</v>
      </c>
    </row>
    <row r="277" spans="1:18" ht="12.75">
      <c r="A277" s="4">
        <f t="shared" si="37"/>
        <v>3000</v>
      </c>
      <c r="B277" s="4">
        <f t="shared" si="38"/>
        <v>0.014</v>
      </c>
      <c r="C277" s="4">
        <f t="shared" si="39"/>
        <v>169.217</v>
      </c>
      <c r="D277" s="4">
        <f t="shared" si="40"/>
        <v>2.222</v>
      </c>
      <c r="E277" s="4">
        <f t="shared" si="41"/>
        <v>56.499</v>
      </c>
      <c r="F277" s="4">
        <f t="shared" si="42"/>
        <v>0.163</v>
      </c>
      <c r="G277" s="4">
        <f t="shared" si="43"/>
        <v>40.619</v>
      </c>
      <c r="H277" s="4">
        <f t="shared" si="44"/>
        <v>0.415</v>
      </c>
      <c r="I277" s="4">
        <f t="shared" si="45"/>
        <v>-47.622</v>
      </c>
      <c r="J277" s="3">
        <f t="shared" si="46"/>
        <v>2800</v>
      </c>
      <c r="K277">
        <f t="shared" si="47"/>
        <v>0.022440013376807944</v>
      </c>
      <c r="L277">
        <f t="shared" si="48"/>
        <v>172.9742786556308</v>
      </c>
      <c r="M277">
        <f t="shared" si="49"/>
        <v>2.370040046818828</v>
      </c>
      <c r="N277">
        <f t="shared" si="50"/>
        <v>67.22876440096981</v>
      </c>
      <c r="O277">
        <f t="shared" si="51"/>
        <v>0.15527999331159603</v>
      </c>
      <c r="P277">
        <f t="shared" si="52"/>
        <v>48.967003678622184</v>
      </c>
      <c r="Q277">
        <f t="shared" si="53"/>
        <v>0.40955998662319204</v>
      </c>
      <c r="R277">
        <f t="shared" si="54"/>
        <v>-40.17903636819664</v>
      </c>
    </row>
    <row r="278" spans="1:18" ht="12.75">
      <c r="A278" s="4">
        <f t="shared" si="37"/>
        <v>3000</v>
      </c>
      <c r="B278" s="4">
        <f t="shared" si="38"/>
        <v>0.014</v>
      </c>
      <c r="C278" s="4">
        <f t="shared" si="39"/>
        <v>169.217</v>
      </c>
      <c r="D278" s="4">
        <f t="shared" si="40"/>
        <v>2.222</v>
      </c>
      <c r="E278" s="4">
        <f t="shared" si="41"/>
        <v>56.499</v>
      </c>
      <c r="F278" s="4">
        <f t="shared" si="42"/>
        <v>0.163</v>
      </c>
      <c r="G278" s="4">
        <f t="shared" si="43"/>
        <v>40.619</v>
      </c>
      <c r="H278" s="4">
        <f t="shared" si="44"/>
        <v>0.415</v>
      </c>
      <c r="I278" s="4">
        <f t="shared" si="45"/>
        <v>-47.622</v>
      </c>
      <c r="J278" s="3">
        <f t="shared" si="46"/>
        <v>2800</v>
      </c>
      <c r="K278">
        <f t="shared" si="47"/>
        <v>0.022440013376807944</v>
      </c>
      <c r="L278">
        <f t="shared" si="48"/>
        <v>172.9742786556308</v>
      </c>
      <c r="M278">
        <f t="shared" si="49"/>
        <v>2.370040046818828</v>
      </c>
      <c r="N278">
        <f t="shared" si="50"/>
        <v>67.22876440096981</v>
      </c>
      <c r="O278">
        <f t="shared" si="51"/>
        <v>0.15527999331159603</v>
      </c>
      <c r="P278">
        <f t="shared" si="52"/>
        <v>48.967003678622184</v>
      </c>
      <c r="Q278">
        <f t="shared" si="53"/>
        <v>0.40955998662319204</v>
      </c>
      <c r="R278">
        <f t="shared" si="54"/>
        <v>-40.17903636819664</v>
      </c>
    </row>
    <row r="279" spans="1:18" ht="12.75">
      <c r="A279" s="4">
        <f t="shared" si="37"/>
        <v>3000</v>
      </c>
      <c r="B279" s="4">
        <f t="shared" si="38"/>
        <v>0.014</v>
      </c>
      <c r="C279" s="4">
        <f t="shared" si="39"/>
        <v>169.217</v>
      </c>
      <c r="D279" s="4">
        <f t="shared" si="40"/>
        <v>2.222</v>
      </c>
      <c r="E279" s="4">
        <f t="shared" si="41"/>
        <v>56.499</v>
      </c>
      <c r="F279" s="4">
        <f t="shared" si="42"/>
        <v>0.163</v>
      </c>
      <c r="G279" s="4">
        <f t="shared" si="43"/>
        <v>40.619</v>
      </c>
      <c r="H279" s="4">
        <f t="shared" si="44"/>
        <v>0.415</v>
      </c>
      <c r="I279" s="4">
        <f t="shared" si="45"/>
        <v>-47.622</v>
      </c>
      <c r="J279" s="3">
        <f t="shared" si="46"/>
        <v>2800</v>
      </c>
      <c r="K279">
        <f t="shared" si="47"/>
        <v>0.022440013376807944</v>
      </c>
      <c r="L279">
        <f t="shared" si="48"/>
        <v>172.9742786556308</v>
      </c>
      <c r="M279">
        <f t="shared" si="49"/>
        <v>2.370040046818828</v>
      </c>
      <c r="N279">
        <f t="shared" si="50"/>
        <v>67.22876440096981</v>
      </c>
      <c r="O279">
        <f t="shared" si="51"/>
        <v>0.15527999331159603</v>
      </c>
      <c r="P279">
        <f t="shared" si="52"/>
        <v>48.967003678622184</v>
      </c>
      <c r="Q279">
        <f t="shared" si="53"/>
        <v>0.40955998662319204</v>
      </c>
      <c r="R279">
        <f t="shared" si="54"/>
        <v>-40.17903636819664</v>
      </c>
    </row>
    <row r="280" spans="1:18" ht="12.75">
      <c r="A280" s="4">
        <f t="shared" si="37"/>
        <v>3000</v>
      </c>
      <c r="B280" s="4">
        <f t="shared" si="38"/>
        <v>0.014</v>
      </c>
      <c r="C280" s="4">
        <f t="shared" si="39"/>
        <v>169.217</v>
      </c>
      <c r="D280" s="4">
        <f t="shared" si="40"/>
        <v>2.222</v>
      </c>
      <c r="E280" s="4">
        <f t="shared" si="41"/>
        <v>56.499</v>
      </c>
      <c r="F280" s="4">
        <f t="shared" si="42"/>
        <v>0.163</v>
      </c>
      <c r="G280" s="4">
        <f t="shared" si="43"/>
        <v>40.619</v>
      </c>
      <c r="H280" s="4">
        <f t="shared" si="44"/>
        <v>0.415</v>
      </c>
      <c r="I280" s="4">
        <f t="shared" si="45"/>
        <v>-47.622</v>
      </c>
      <c r="J280" s="3">
        <f t="shared" si="46"/>
        <v>2800</v>
      </c>
      <c r="K280">
        <f t="shared" si="47"/>
        <v>0.022440013376807944</v>
      </c>
      <c r="L280">
        <f t="shared" si="48"/>
        <v>172.9742786556308</v>
      </c>
      <c r="M280">
        <f t="shared" si="49"/>
        <v>2.370040046818828</v>
      </c>
      <c r="N280">
        <f t="shared" si="50"/>
        <v>67.22876440096981</v>
      </c>
      <c r="O280">
        <f t="shared" si="51"/>
        <v>0.15527999331159603</v>
      </c>
      <c r="P280">
        <f t="shared" si="52"/>
        <v>48.967003678622184</v>
      </c>
      <c r="Q280">
        <f t="shared" si="53"/>
        <v>0.40955998662319204</v>
      </c>
      <c r="R280">
        <f t="shared" si="54"/>
        <v>-40.17903636819664</v>
      </c>
    </row>
    <row r="281" spans="1:18" ht="12.75">
      <c r="A281" s="4">
        <f t="shared" si="37"/>
        <v>3000</v>
      </c>
      <c r="B281" s="4">
        <f t="shared" si="38"/>
        <v>0.014</v>
      </c>
      <c r="C281" s="4">
        <f t="shared" si="39"/>
        <v>169.217</v>
      </c>
      <c r="D281" s="4">
        <f t="shared" si="40"/>
        <v>2.222</v>
      </c>
      <c r="E281" s="4">
        <f t="shared" si="41"/>
        <v>56.499</v>
      </c>
      <c r="F281" s="4">
        <f t="shared" si="42"/>
        <v>0.163</v>
      </c>
      <c r="G281" s="4">
        <f t="shared" si="43"/>
        <v>40.619</v>
      </c>
      <c r="H281" s="4">
        <f t="shared" si="44"/>
        <v>0.415</v>
      </c>
      <c r="I281" s="4">
        <f t="shared" si="45"/>
        <v>-47.622</v>
      </c>
      <c r="J281" s="3">
        <f t="shared" si="46"/>
        <v>2800</v>
      </c>
      <c r="K281">
        <f t="shared" si="47"/>
        <v>0.022440013376807944</v>
      </c>
      <c r="L281">
        <f t="shared" si="48"/>
        <v>172.9742786556308</v>
      </c>
      <c r="M281">
        <f t="shared" si="49"/>
        <v>2.370040046818828</v>
      </c>
      <c r="N281">
        <f t="shared" si="50"/>
        <v>67.22876440096981</v>
      </c>
      <c r="O281">
        <f t="shared" si="51"/>
        <v>0.15527999331159603</v>
      </c>
      <c r="P281">
        <f t="shared" si="52"/>
        <v>48.967003678622184</v>
      </c>
      <c r="Q281">
        <f t="shared" si="53"/>
        <v>0.40955998662319204</v>
      </c>
      <c r="R281">
        <f t="shared" si="54"/>
        <v>-40.17903636819664</v>
      </c>
    </row>
    <row r="282" spans="1:18" ht="12.75">
      <c r="A282" s="4">
        <f t="shared" si="37"/>
        <v>3000</v>
      </c>
      <c r="B282" s="4">
        <f t="shared" si="38"/>
        <v>0.014</v>
      </c>
      <c r="C282" s="4">
        <f t="shared" si="39"/>
        <v>169.217</v>
      </c>
      <c r="D282" s="4">
        <f t="shared" si="40"/>
        <v>2.222</v>
      </c>
      <c r="E282" s="4">
        <f t="shared" si="41"/>
        <v>56.499</v>
      </c>
      <c r="F282" s="4">
        <f t="shared" si="42"/>
        <v>0.163</v>
      </c>
      <c r="G282" s="4">
        <f t="shared" si="43"/>
        <v>40.619</v>
      </c>
      <c r="H282" s="4">
        <f t="shared" si="44"/>
        <v>0.415</v>
      </c>
      <c r="I282" s="4">
        <f t="shared" si="45"/>
        <v>-47.622</v>
      </c>
      <c r="J282" s="3">
        <f t="shared" si="46"/>
        <v>2800</v>
      </c>
      <c r="K282">
        <f t="shared" si="47"/>
        <v>0.022440013376807944</v>
      </c>
      <c r="L282">
        <f t="shared" si="48"/>
        <v>172.9742786556308</v>
      </c>
      <c r="M282">
        <f t="shared" si="49"/>
        <v>2.370040046818828</v>
      </c>
      <c r="N282">
        <f t="shared" si="50"/>
        <v>67.22876440096981</v>
      </c>
      <c r="O282">
        <f t="shared" si="51"/>
        <v>0.15527999331159603</v>
      </c>
      <c r="P282">
        <f t="shared" si="52"/>
        <v>48.967003678622184</v>
      </c>
      <c r="Q282">
        <f t="shared" si="53"/>
        <v>0.40955998662319204</v>
      </c>
      <c r="R282">
        <f t="shared" si="54"/>
        <v>-40.17903636819664</v>
      </c>
    </row>
    <row r="283" spans="1:18" ht="12.75">
      <c r="A283" s="4">
        <f t="shared" si="37"/>
        <v>3000</v>
      </c>
      <c r="B283" s="4">
        <f t="shared" si="38"/>
        <v>0.014</v>
      </c>
      <c r="C283" s="4">
        <f t="shared" si="39"/>
        <v>169.217</v>
      </c>
      <c r="D283" s="4">
        <f t="shared" si="40"/>
        <v>2.222</v>
      </c>
      <c r="E283" s="4">
        <f t="shared" si="41"/>
        <v>56.499</v>
      </c>
      <c r="F283" s="4">
        <f t="shared" si="42"/>
        <v>0.163</v>
      </c>
      <c r="G283" s="4">
        <f t="shared" si="43"/>
        <v>40.619</v>
      </c>
      <c r="H283" s="4">
        <f t="shared" si="44"/>
        <v>0.415</v>
      </c>
      <c r="I283" s="4">
        <f t="shared" si="45"/>
        <v>-47.622</v>
      </c>
      <c r="J283" s="3">
        <f t="shared" si="46"/>
        <v>2800</v>
      </c>
      <c r="K283">
        <f t="shared" si="47"/>
        <v>0.022440013376807944</v>
      </c>
      <c r="L283">
        <f t="shared" si="48"/>
        <v>172.9742786556308</v>
      </c>
      <c r="M283">
        <f t="shared" si="49"/>
        <v>2.370040046818828</v>
      </c>
      <c r="N283">
        <f t="shared" si="50"/>
        <v>67.22876440096981</v>
      </c>
      <c r="O283">
        <f t="shared" si="51"/>
        <v>0.15527999331159603</v>
      </c>
      <c r="P283">
        <f t="shared" si="52"/>
        <v>48.967003678622184</v>
      </c>
      <c r="Q283">
        <f t="shared" si="53"/>
        <v>0.40955998662319204</v>
      </c>
      <c r="R283">
        <f t="shared" si="54"/>
        <v>-40.17903636819664</v>
      </c>
    </row>
    <row r="284" spans="1:18" ht="12.75">
      <c r="A284" s="4">
        <f t="shared" si="37"/>
        <v>3000</v>
      </c>
      <c r="B284" s="4">
        <f t="shared" si="38"/>
        <v>0.014</v>
      </c>
      <c r="C284" s="4">
        <f t="shared" si="39"/>
        <v>169.217</v>
      </c>
      <c r="D284" s="4">
        <f t="shared" si="40"/>
        <v>2.222</v>
      </c>
      <c r="E284" s="4">
        <f t="shared" si="41"/>
        <v>56.499</v>
      </c>
      <c r="F284" s="4">
        <f t="shared" si="42"/>
        <v>0.163</v>
      </c>
      <c r="G284" s="4">
        <f t="shared" si="43"/>
        <v>40.619</v>
      </c>
      <c r="H284" s="4">
        <f t="shared" si="44"/>
        <v>0.415</v>
      </c>
      <c r="I284" s="4">
        <f t="shared" si="45"/>
        <v>-47.622</v>
      </c>
      <c r="J284" s="3">
        <f t="shared" si="46"/>
        <v>2800</v>
      </c>
      <c r="K284">
        <f t="shared" si="47"/>
        <v>0.022440013376807944</v>
      </c>
      <c r="L284">
        <f t="shared" si="48"/>
        <v>172.9742786556308</v>
      </c>
      <c r="M284">
        <f t="shared" si="49"/>
        <v>2.370040046818828</v>
      </c>
      <c r="N284">
        <f t="shared" si="50"/>
        <v>67.22876440096981</v>
      </c>
      <c r="O284">
        <f t="shared" si="51"/>
        <v>0.15527999331159603</v>
      </c>
      <c r="P284">
        <f t="shared" si="52"/>
        <v>48.967003678622184</v>
      </c>
      <c r="Q284">
        <f t="shared" si="53"/>
        <v>0.40955998662319204</v>
      </c>
      <c r="R284">
        <f t="shared" si="54"/>
        <v>-40.17903636819664</v>
      </c>
    </row>
    <row r="285" spans="1:18" ht="12.75">
      <c r="A285" s="4">
        <f t="shared" si="37"/>
        <v>3000</v>
      </c>
      <c r="B285" s="4">
        <f t="shared" si="38"/>
        <v>0.014</v>
      </c>
      <c r="C285" s="4">
        <f t="shared" si="39"/>
        <v>169.217</v>
      </c>
      <c r="D285" s="4">
        <f t="shared" si="40"/>
        <v>2.222</v>
      </c>
      <c r="E285" s="4">
        <f t="shared" si="41"/>
        <v>56.499</v>
      </c>
      <c r="F285" s="4">
        <f t="shared" si="42"/>
        <v>0.163</v>
      </c>
      <c r="G285" s="4">
        <f t="shared" si="43"/>
        <v>40.619</v>
      </c>
      <c r="H285" s="4">
        <f t="shared" si="44"/>
        <v>0.415</v>
      </c>
      <c r="I285" s="4">
        <f t="shared" si="45"/>
        <v>-47.622</v>
      </c>
      <c r="J285" s="3">
        <f t="shared" si="46"/>
        <v>2800</v>
      </c>
      <c r="K285">
        <f t="shared" si="47"/>
        <v>0.022440013376807944</v>
      </c>
      <c r="L285">
        <f t="shared" si="48"/>
        <v>172.9742786556308</v>
      </c>
      <c r="M285">
        <f t="shared" si="49"/>
        <v>2.370040046818828</v>
      </c>
      <c r="N285">
        <f t="shared" si="50"/>
        <v>67.22876440096981</v>
      </c>
      <c r="O285">
        <f t="shared" si="51"/>
        <v>0.15527999331159603</v>
      </c>
      <c r="P285">
        <f t="shared" si="52"/>
        <v>48.967003678622184</v>
      </c>
      <c r="Q285">
        <f t="shared" si="53"/>
        <v>0.40955998662319204</v>
      </c>
      <c r="R285">
        <f t="shared" si="54"/>
        <v>-40.17903636819664</v>
      </c>
    </row>
    <row r="286" spans="1:18" ht="12.75">
      <c r="A286" s="4">
        <f aca="true" t="shared" si="55" ref="A286:A349">A285</f>
        <v>3000</v>
      </c>
      <c r="B286" s="4">
        <f aca="true" t="shared" si="56" ref="B286:B349">B285</f>
        <v>0.014</v>
      </c>
      <c r="C286" s="4">
        <f aca="true" t="shared" si="57" ref="C286:C349">C285</f>
        <v>169.217</v>
      </c>
      <c r="D286" s="4">
        <f aca="true" t="shared" si="58" ref="D286:D349">D285</f>
        <v>2.222</v>
      </c>
      <c r="E286" s="4">
        <f aca="true" t="shared" si="59" ref="E286:E349">E285</f>
        <v>56.499</v>
      </c>
      <c r="F286" s="4">
        <f aca="true" t="shared" si="60" ref="F286:F349">F285</f>
        <v>0.163</v>
      </c>
      <c r="G286" s="4">
        <f aca="true" t="shared" si="61" ref="G286:G349">G285</f>
        <v>40.619</v>
      </c>
      <c r="H286" s="4">
        <f aca="true" t="shared" si="62" ref="H286:H349">H285</f>
        <v>0.415</v>
      </c>
      <c r="I286" s="4">
        <f aca="true" t="shared" si="63" ref="I286:I349">I285</f>
        <v>-47.622</v>
      </c>
      <c r="J286" s="3">
        <f t="shared" si="46"/>
        <v>2800</v>
      </c>
      <c r="K286">
        <f t="shared" si="47"/>
        <v>0.022440013376807944</v>
      </c>
      <c r="L286">
        <f t="shared" si="48"/>
        <v>172.9742786556308</v>
      </c>
      <c r="M286">
        <f t="shared" si="49"/>
        <v>2.370040046818828</v>
      </c>
      <c r="N286">
        <f t="shared" si="50"/>
        <v>67.22876440096981</v>
      </c>
      <c r="O286">
        <f t="shared" si="51"/>
        <v>0.15527999331159603</v>
      </c>
      <c r="P286">
        <f t="shared" si="52"/>
        <v>48.967003678622184</v>
      </c>
      <c r="Q286">
        <f t="shared" si="53"/>
        <v>0.40955998662319204</v>
      </c>
      <c r="R286">
        <f t="shared" si="54"/>
        <v>-40.17903636819664</v>
      </c>
    </row>
    <row r="287" spans="1:18" ht="12.75">
      <c r="A287" s="4">
        <f t="shared" si="55"/>
        <v>3000</v>
      </c>
      <c r="B287" s="4">
        <f t="shared" si="56"/>
        <v>0.014</v>
      </c>
      <c r="C287" s="4">
        <f t="shared" si="57"/>
        <v>169.217</v>
      </c>
      <c r="D287" s="4">
        <f t="shared" si="58"/>
        <v>2.222</v>
      </c>
      <c r="E287" s="4">
        <f t="shared" si="59"/>
        <v>56.499</v>
      </c>
      <c r="F287" s="4">
        <f t="shared" si="60"/>
        <v>0.163</v>
      </c>
      <c r="G287" s="4">
        <f t="shared" si="61"/>
        <v>40.619</v>
      </c>
      <c r="H287" s="4">
        <f t="shared" si="62"/>
        <v>0.415</v>
      </c>
      <c r="I287" s="4">
        <f t="shared" si="63"/>
        <v>-47.622</v>
      </c>
      <c r="J287" s="3">
        <f t="shared" si="46"/>
        <v>2800</v>
      </c>
      <c r="K287">
        <f t="shared" si="47"/>
        <v>0.022440013376807944</v>
      </c>
      <c r="L287">
        <f t="shared" si="48"/>
        <v>172.9742786556308</v>
      </c>
      <c r="M287">
        <f t="shared" si="49"/>
        <v>2.370040046818828</v>
      </c>
      <c r="N287">
        <f t="shared" si="50"/>
        <v>67.22876440096981</v>
      </c>
      <c r="O287">
        <f t="shared" si="51"/>
        <v>0.15527999331159603</v>
      </c>
      <c r="P287">
        <f t="shared" si="52"/>
        <v>48.967003678622184</v>
      </c>
      <c r="Q287">
        <f t="shared" si="53"/>
        <v>0.40955998662319204</v>
      </c>
      <c r="R287">
        <f t="shared" si="54"/>
        <v>-40.17903636819664</v>
      </c>
    </row>
    <row r="288" spans="1:18" ht="12.75">
      <c r="A288" s="4">
        <f t="shared" si="55"/>
        <v>3000</v>
      </c>
      <c r="B288" s="4">
        <f t="shared" si="56"/>
        <v>0.014</v>
      </c>
      <c r="C288" s="4">
        <f t="shared" si="57"/>
        <v>169.217</v>
      </c>
      <c r="D288" s="4">
        <f t="shared" si="58"/>
        <v>2.222</v>
      </c>
      <c r="E288" s="4">
        <f t="shared" si="59"/>
        <v>56.499</v>
      </c>
      <c r="F288" s="4">
        <f t="shared" si="60"/>
        <v>0.163</v>
      </c>
      <c r="G288" s="4">
        <f t="shared" si="61"/>
        <v>40.619</v>
      </c>
      <c r="H288" s="4">
        <f t="shared" si="62"/>
        <v>0.415</v>
      </c>
      <c r="I288" s="4">
        <f t="shared" si="63"/>
        <v>-47.622</v>
      </c>
      <c r="J288" s="3">
        <f t="shared" si="46"/>
        <v>2800</v>
      </c>
      <c r="K288">
        <f t="shared" si="47"/>
        <v>0.022440013376807944</v>
      </c>
      <c r="L288">
        <f t="shared" si="48"/>
        <v>172.9742786556308</v>
      </c>
      <c r="M288">
        <f t="shared" si="49"/>
        <v>2.370040046818828</v>
      </c>
      <c r="N288">
        <f t="shared" si="50"/>
        <v>67.22876440096981</v>
      </c>
      <c r="O288">
        <f t="shared" si="51"/>
        <v>0.15527999331159603</v>
      </c>
      <c r="P288">
        <f t="shared" si="52"/>
        <v>48.967003678622184</v>
      </c>
      <c r="Q288">
        <f t="shared" si="53"/>
        <v>0.40955998662319204</v>
      </c>
      <c r="R288">
        <f t="shared" si="54"/>
        <v>-40.17903636819664</v>
      </c>
    </row>
    <row r="289" spans="1:18" ht="12.75">
      <c r="A289" s="4">
        <f t="shared" si="55"/>
        <v>3000</v>
      </c>
      <c r="B289" s="4">
        <f t="shared" si="56"/>
        <v>0.014</v>
      </c>
      <c r="C289" s="4">
        <f t="shared" si="57"/>
        <v>169.217</v>
      </c>
      <c r="D289" s="4">
        <f t="shared" si="58"/>
        <v>2.222</v>
      </c>
      <c r="E289" s="4">
        <f t="shared" si="59"/>
        <v>56.499</v>
      </c>
      <c r="F289" s="4">
        <f t="shared" si="60"/>
        <v>0.163</v>
      </c>
      <c r="G289" s="4">
        <f t="shared" si="61"/>
        <v>40.619</v>
      </c>
      <c r="H289" s="4">
        <f t="shared" si="62"/>
        <v>0.415</v>
      </c>
      <c r="I289" s="4">
        <f t="shared" si="63"/>
        <v>-47.622</v>
      </c>
      <c r="J289" s="3">
        <f t="shared" si="46"/>
        <v>2800</v>
      </c>
      <c r="K289">
        <f t="shared" si="47"/>
        <v>0.022440013376807944</v>
      </c>
      <c r="L289">
        <f t="shared" si="48"/>
        <v>172.9742786556308</v>
      </c>
      <c r="M289">
        <f t="shared" si="49"/>
        <v>2.370040046818828</v>
      </c>
      <c r="N289">
        <f t="shared" si="50"/>
        <v>67.22876440096981</v>
      </c>
      <c r="O289">
        <f t="shared" si="51"/>
        <v>0.15527999331159603</v>
      </c>
      <c r="P289">
        <f t="shared" si="52"/>
        <v>48.967003678622184</v>
      </c>
      <c r="Q289">
        <f t="shared" si="53"/>
        <v>0.40955998662319204</v>
      </c>
      <c r="R289">
        <f t="shared" si="54"/>
        <v>-40.17903636819664</v>
      </c>
    </row>
    <row r="290" spans="1:18" ht="12.75">
      <c r="A290" s="4">
        <f t="shared" si="55"/>
        <v>3000</v>
      </c>
      <c r="B290" s="4">
        <f t="shared" si="56"/>
        <v>0.014</v>
      </c>
      <c r="C290" s="4">
        <f t="shared" si="57"/>
        <v>169.217</v>
      </c>
      <c r="D290" s="4">
        <f t="shared" si="58"/>
        <v>2.222</v>
      </c>
      <c r="E290" s="4">
        <f t="shared" si="59"/>
        <v>56.499</v>
      </c>
      <c r="F290" s="4">
        <f t="shared" si="60"/>
        <v>0.163</v>
      </c>
      <c r="G290" s="4">
        <f t="shared" si="61"/>
        <v>40.619</v>
      </c>
      <c r="H290" s="4">
        <f t="shared" si="62"/>
        <v>0.415</v>
      </c>
      <c r="I290" s="4">
        <f t="shared" si="63"/>
        <v>-47.622</v>
      </c>
      <c r="J290" s="3">
        <f t="shared" si="46"/>
        <v>2800</v>
      </c>
      <c r="K290">
        <f t="shared" si="47"/>
        <v>0.022440013376807944</v>
      </c>
      <c r="L290">
        <f t="shared" si="48"/>
        <v>172.9742786556308</v>
      </c>
      <c r="M290">
        <f t="shared" si="49"/>
        <v>2.370040046818828</v>
      </c>
      <c r="N290">
        <f t="shared" si="50"/>
        <v>67.22876440096981</v>
      </c>
      <c r="O290">
        <f t="shared" si="51"/>
        <v>0.15527999331159603</v>
      </c>
      <c r="P290">
        <f t="shared" si="52"/>
        <v>48.967003678622184</v>
      </c>
      <c r="Q290">
        <f t="shared" si="53"/>
        <v>0.40955998662319204</v>
      </c>
      <c r="R290">
        <f t="shared" si="54"/>
        <v>-40.17903636819664</v>
      </c>
    </row>
    <row r="291" spans="1:18" ht="12.75">
      <c r="A291" s="4">
        <f t="shared" si="55"/>
        <v>3000</v>
      </c>
      <c r="B291" s="4">
        <f t="shared" si="56"/>
        <v>0.014</v>
      </c>
      <c r="C291" s="4">
        <f t="shared" si="57"/>
        <v>169.217</v>
      </c>
      <c r="D291" s="4">
        <f t="shared" si="58"/>
        <v>2.222</v>
      </c>
      <c r="E291" s="4">
        <f t="shared" si="59"/>
        <v>56.499</v>
      </c>
      <c r="F291" s="4">
        <f t="shared" si="60"/>
        <v>0.163</v>
      </c>
      <c r="G291" s="4">
        <f t="shared" si="61"/>
        <v>40.619</v>
      </c>
      <c r="H291" s="4">
        <f t="shared" si="62"/>
        <v>0.415</v>
      </c>
      <c r="I291" s="4">
        <f t="shared" si="63"/>
        <v>-47.622</v>
      </c>
      <c r="J291" s="3">
        <f aca="true" t="shared" si="64" ref="J291:J354">J290</f>
        <v>2800</v>
      </c>
      <c r="K291">
        <f t="shared" si="47"/>
        <v>0.022440013376807944</v>
      </c>
      <c r="L291">
        <f t="shared" si="48"/>
        <v>172.9742786556308</v>
      </c>
      <c r="M291">
        <f t="shared" si="49"/>
        <v>2.370040046818828</v>
      </c>
      <c r="N291">
        <f t="shared" si="50"/>
        <v>67.22876440096981</v>
      </c>
      <c r="O291">
        <f t="shared" si="51"/>
        <v>0.15527999331159603</v>
      </c>
      <c r="P291">
        <f t="shared" si="52"/>
        <v>48.967003678622184</v>
      </c>
      <c r="Q291">
        <f t="shared" si="53"/>
        <v>0.40955998662319204</v>
      </c>
      <c r="R291">
        <f t="shared" si="54"/>
        <v>-40.17903636819664</v>
      </c>
    </row>
    <row r="292" spans="1:18" ht="12.75">
      <c r="A292" s="4">
        <f t="shared" si="55"/>
        <v>3000</v>
      </c>
      <c r="B292" s="4">
        <f t="shared" si="56"/>
        <v>0.014</v>
      </c>
      <c r="C292" s="4">
        <f t="shared" si="57"/>
        <v>169.217</v>
      </c>
      <c r="D292" s="4">
        <f t="shared" si="58"/>
        <v>2.222</v>
      </c>
      <c r="E292" s="4">
        <f t="shared" si="59"/>
        <v>56.499</v>
      </c>
      <c r="F292" s="4">
        <f t="shared" si="60"/>
        <v>0.163</v>
      </c>
      <c r="G292" s="4">
        <f t="shared" si="61"/>
        <v>40.619</v>
      </c>
      <c r="H292" s="4">
        <f t="shared" si="62"/>
        <v>0.415</v>
      </c>
      <c r="I292" s="4">
        <f t="shared" si="63"/>
        <v>-47.622</v>
      </c>
      <c r="J292" s="3">
        <f t="shared" si="64"/>
        <v>2800</v>
      </c>
      <c r="K292">
        <f t="shared" si="47"/>
        <v>0.022440013376807944</v>
      </c>
      <c r="L292">
        <f t="shared" si="48"/>
        <v>172.9742786556308</v>
      </c>
      <c r="M292">
        <f t="shared" si="49"/>
        <v>2.370040046818828</v>
      </c>
      <c r="N292">
        <f t="shared" si="50"/>
        <v>67.22876440096981</v>
      </c>
      <c r="O292">
        <f t="shared" si="51"/>
        <v>0.15527999331159603</v>
      </c>
      <c r="P292">
        <f t="shared" si="52"/>
        <v>48.967003678622184</v>
      </c>
      <c r="Q292">
        <f t="shared" si="53"/>
        <v>0.40955998662319204</v>
      </c>
      <c r="R292">
        <f t="shared" si="54"/>
        <v>-40.17903636819664</v>
      </c>
    </row>
    <row r="293" spans="1:18" ht="12.75">
      <c r="A293" s="4">
        <f t="shared" si="55"/>
        <v>3000</v>
      </c>
      <c r="B293" s="4">
        <f t="shared" si="56"/>
        <v>0.014</v>
      </c>
      <c r="C293" s="4">
        <f t="shared" si="57"/>
        <v>169.217</v>
      </c>
      <c r="D293" s="4">
        <f t="shared" si="58"/>
        <v>2.222</v>
      </c>
      <c r="E293" s="4">
        <f t="shared" si="59"/>
        <v>56.499</v>
      </c>
      <c r="F293" s="4">
        <f t="shared" si="60"/>
        <v>0.163</v>
      </c>
      <c r="G293" s="4">
        <f t="shared" si="61"/>
        <v>40.619</v>
      </c>
      <c r="H293" s="4">
        <f t="shared" si="62"/>
        <v>0.415</v>
      </c>
      <c r="I293" s="4">
        <f t="shared" si="63"/>
        <v>-47.622</v>
      </c>
      <c r="J293" s="3">
        <f t="shared" si="64"/>
        <v>2800</v>
      </c>
      <c r="K293">
        <f t="shared" si="47"/>
        <v>0.022440013376807944</v>
      </c>
      <c r="L293">
        <f t="shared" si="48"/>
        <v>172.9742786556308</v>
      </c>
      <c r="M293">
        <f t="shared" si="49"/>
        <v>2.370040046818828</v>
      </c>
      <c r="N293">
        <f t="shared" si="50"/>
        <v>67.22876440096981</v>
      </c>
      <c r="O293">
        <f t="shared" si="51"/>
        <v>0.15527999331159603</v>
      </c>
      <c r="P293">
        <f t="shared" si="52"/>
        <v>48.967003678622184</v>
      </c>
      <c r="Q293">
        <f t="shared" si="53"/>
        <v>0.40955998662319204</v>
      </c>
      <c r="R293">
        <f t="shared" si="54"/>
        <v>-40.17903636819664</v>
      </c>
    </row>
    <row r="294" spans="1:18" ht="12.75">
      <c r="A294" s="4">
        <f t="shared" si="55"/>
        <v>3000</v>
      </c>
      <c r="B294" s="4">
        <f t="shared" si="56"/>
        <v>0.014</v>
      </c>
      <c r="C294" s="4">
        <f t="shared" si="57"/>
        <v>169.217</v>
      </c>
      <c r="D294" s="4">
        <f t="shared" si="58"/>
        <v>2.222</v>
      </c>
      <c r="E294" s="4">
        <f t="shared" si="59"/>
        <v>56.499</v>
      </c>
      <c r="F294" s="4">
        <f t="shared" si="60"/>
        <v>0.163</v>
      </c>
      <c r="G294" s="4">
        <f t="shared" si="61"/>
        <v>40.619</v>
      </c>
      <c r="H294" s="4">
        <f t="shared" si="62"/>
        <v>0.415</v>
      </c>
      <c r="I294" s="4">
        <f t="shared" si="63"/>
        <v>-47.622</v>
      </c>
      <c r="J294" s="3">
        <f t="shared" si="64"/>
        <v>2800</v>
      </c>
      <c r="K294">
        <f t="shared" si="47"/>
        <v>0.022440013376807944</v>
      </c>
      <c r="L294">
        <f t="shared" si="48"/>
        <v>172.9742786556308</v>
      </c>
      <c r="M294">
        <f t="shared" si="49"/>
        <v>2.370040046818828</v>
      </c>
      <c r="N294">
        <f t="shared" si="50"/>
        <v>67.22876440096981</v>
      </c>
      <c r="O294">
        <f t="shared" si="51"/>
        <v>0.15527999331159603</v>
      </c>
      <c r="P294">
        <f t="shared" si="52"/>
        <v>48.967003678622184</v>
      </c>
      <c r="Q294">
        <f t="shared" si="53"/>
        <v>0.40955998662319204</v>
      </c>
      <c r="R294">
        <f t="shared" si="54"/>
        <v>-40.17903636819664</v>
      </c>
    </row>
    <row r="295" spans="1:18" ht="12.75">
      <c r="A295" s="4">
        <f t="shared" si="55"/>
        <v>3000</v>
      </c>
      <c r="B295" s="4">
        <f t="shared" si="56"/>
        <v>0.014</v>
      </c>
      <c r="C295" s="4">
        <f t="shared" si="57"/>
        <v>169.217</v>
      </c>
      <c r="D295" s="4">
        <f t="shared" si="58"/>
        <v>2.222</v>
      </c>
      <c r="E295" s="4">
        <f t="shared" si="59"/>
        <v>56.499</v>
      </c>
      <c r="F295" s="4">
        <f t="shared" si="60"/>
        <v>0.163</v>
      </c>
      <c r="G295" s="4">
        <f t="shared" si="61"/>
        <v>40.619</v>
      </c>
      <c r="H295" s="4">
        <f t="shared" si="62"/>
        <v>0.415</v>
      </c>
      <c r="I295" s="4">
        <f t="shared" si="63"/>
        <v>-47.622</v>
      </c>
      <c r="J295" s="3">
        <f t="shared" si="64"/>
        <v>2800</v>
      </c>
      <c r="K295">
        <f t="shared" si="47"/>
        <v>0.022440013376807944</v>
      </c>
      <c r="L295">
        <f t="shared" si="48"/>
        <v>172.9742786556308</v>
      </c>
      <c r="M295">
        <f t="shared" si="49"/>
        <v>2.370040046818828</v>
      </c>
      <c r="N295">
        <f t="shared" si="50"/>
        <v>67.22876440096981</v>
      </c>
      <c r="O295">
        <f t="shared" si="51"/>
        <v>0.15527999331159603</v>
      </c>
      <c r="P295">
        <f t="shared" si="52"/>
        <v>48.967003678622184</v>
      </c>
      <c r="Q295">
        <f t="shared" si="53"/>
        <v>0.40955998662319204</v>
      </c>
      <c r="R295">
        <f t="shared" si="54"/>
        <v>-40.17903636819664</v>
      </c>
    </row>
    <row r="296" spans="1:18" ht="12.75">
      <c r="A296" s="4">
        <f t="shared" si="55"/>
        <v>3000</v>
      </c>
      <c r="B296" s="4">
        <f t="shared" si="56"/>
        <v>0.014</v>
      </c>
      <c r="C296" s="4">
        <f t="shared" si="57"/>
        <v>169.217</v>
      </c>
      <c r="D296" s="4">
        <f t="shared" si="58"/>
        <v>2.222</v>
      </c>
      <c r="E296" s="4">
        <f t="shared" si="59"/>
        <v>56.499</v>
      </c>
      <c r="F296" s="4">
        <f t="shared" si="60"/>
        <v>0.163</v>
      </c>
      <c r="G296" s="4">
        <f t="shared" si="61"/>
        <v>40.619</v>
      </c>
      <c r="H296" s="4">
        <f t="shared" si="62"/>
        <v>0.415</v>
      </c>
      <c r="I296" s="4">
        <f t="shared" si="63"/>
        <v>-47.622</v>
      </c>
      <c r="J296" s="3">
        <f t="shared" si="64"/>
        <v>2800</v>
      </c>
      <c r="K296">
        <f t="shared" si="47"/>
        <v>0.022440013376807944</v>
      </c>
      <c r="L296">
        <f t="shared" si="48"/>
        <v>172.9742786556308</v>
      </c>
      <c r="M296">
        <f t="shared" si="49"/>
        <v>2.370040046818828</v>
      </c>
      <c r="N296">
        <f t="shared" si="50"/>
        <v>67.22876440096981</v>
      </c>
      <c r="O296">
        <f t="shared" si="51"/>
        <v>0.15527999331159603</v>
      </c>
      <c r="P296">
        <f t="shared" si="52"/>
        <v>48.967003678622184</v>
      </c>
      <c r="Q296">
        <f t="shared" si="53"/>
        <v>0.40955998662319204</v>
      </c>
      <c r="R296">
        <f t="shared" si="54"/>
        <v>-40.17903636819664</v>
      </c>
    </row>
    <row r="297" spans="1:18" ht="12.75">
      <c r="A297" s="4">
        <f t="shared" si="55"/>
        <v>3000</v>
      </c>
      <c r="B297" s="4">
        <f t="shared" si="56"/>
        <v>0.014</v>
      </c>
      <c r="C297" s="4">
        <f t="shared" si="57"/>
        <v>169.217</v>
      </c>
      <c r="D297" s="4">
        <f t="shared" si="58"/>
        <v>2.222</v>
      </c>
      <c r="E297" s="4">
        <f t="shared" si="59"/>
        <v>56.499</v>
      </c>
      <c r="F297" s="4">
        <f t="shared" si="60"/>
        <v>0.163</v>
      </c>
      <c r="G297" s="4">
        <f t="shared" si="61"/>
        <v>40.619</v>
      </c>
      <c r="H297" s="4">
        <f t="shared" si="62"/>
        <v>0.415</v>
      </c>
      <c r="I297" s="4">
        <f t="shared" si="63"/>
        <v>-47.622</v>
      </c>
      <c r="J297" s="3">
        <f t="shared" si="64"/>
        <v>2800</v>
      </c>
      <c r="K297">
        <f t="shared" si="47"/>
        <v>0.022440013376807944</v>
      </c>
      <c r="L297">
        <f t="shared" si="48"/>
        <v>172.9742786556308</v>
      </c>
      <c r="M297">
        <f t="shared" si="49"/>
        <v>2.370040046818828</v>
      </c>
      <c r="N297">
        <f t="shared" si="50"/>
        <v>67.22876440096981</v>
      </c>
      <c r="O297">
        <f t="shared" si="51"/>
        <v>0.15527999331159603</v>
      </c>
      <c r="P297">
        <f t="shared" si="52"/>
        <v>48.967003678622184</v>
      </c>
      <c r="Q297">
        <f t="shared" si="53"/>
        <v>0.40955998662319204</v>
      </c>
      <c r="R297">
        <f t="shared" si="54"/>
        <v>-40.17903636819664</v>
      </c>
    </row>
    <row r="298" spans="1:18" ht="12.75">
      <c r="A298" s="4">
        <f t="shared" si="55"/>
        <v>3000</v>
      </c>
      <c r="B298" s="4">
        <f t="shared" si="56"/>
        <v>0.014</v>
      </c>
      <c r="C298" s="4">
        <f t="shared" si="57"/>
        <v>169.217</v>
      </c>
      <c r="D298" s="4">
        <f t="shared" si="58"/>
        <v>2.222</v>
      </c>
      <c r="E298" s="4">
        <f t="shared" si="59"/>
        <v>56.499</v>
      </c>
      <c r="F298" s="4">
        <f t="shared" si="60"/>
        <v>0.163</v>
      </c>
      <c r="G298" s="4">
        <f t="shared" si="61"/>
        <v>40.619</v>
      </c>
      <c r="H298" s="4">
        <f t="shared" si="62"/>
        <v>0.415</v>
      </c>
      <c r="I298" s="4">
        <f t="shared" si="63"/>
        <v>-47.622</v>
      </c>
      <c r="J298" s="3">
        <f t="shared" si="64"/>
        <v>2800</v>
      </c>
      <c r="K298">
        <f t="shared" si="47"/>
        <v>0.022440013376807944</v>
      </c>
      <c r="L298">
        <f t="shared" si="48"/>
        <v>172.9742786556308</v>
      </c>
      <c r="M298">
        <f t="shared" si="49"/>
        <v>2.370040046818828</v>
      </c>
      <c r="N298">
        <f t="shared" si="50"/>
        <v>67.22876440096981</v>
      </c>
      <c r="O298">
        <f t="shared" si="51"/>
        <v>0.15527999331159603</v>
      </c>
      <c r="P298">
        <f t="shared" si="52"/>
        <v>48.967003678622184</v>
      </c>
      <c r="Q298">
        <f t="shared" si="53"/>
        <v>0.40955998662319204</v>
      </c>
      <c r="R298">
        <f t="shared" si="54"/>
        <v>-40.17903636819664</v>
      </c>
    </row>
    <row r="299" spans="1:18" ht="12.75">
      <c r="A299" s="4">
        <f t="shared" si="55"/>
        <v>3000</v>
      </c>
      <c r="B299" s="4">
        <f t="shared" si="56"/>
        <v>0.014</v>
      </c>
      <c r="C299" s="4">
        <f t="shared" si="57"/>
        <v>169.217</v>
      </c>
      <c r="D299" s="4">
        <f t="shared" si="58"/>
        <v>2.222</v>
      </c>
      <c r="E299" s="4">
        <f t="shared" si="59"/>
        <v>56.499</v>
      </c>
      <c r="F299" s="4">
        <f t="shared" si="60"/>
        <v>0.163</v>
      </c>
      <c r="G299" s="4">
        <f t="shared" si="61"/>
        <v>40.619</v>
      </c>
      <c r="H299" s="4">
        <f t="shared" si="62"/>
        <v>0.415</v>
      </c>
      <c r="I299" s="4">
        <f t="shared" si="63"/>
        <v>-47.622</v>
      </c>
      <c r="J299" s="3">
        <f t="shared" si="64"/>
        <v>2800</v>
      </c>
      <c r="K299">
        <f t="shared" si="47"/>
        <v>0.022440013376807944</v>
      </c>
      <c r="L299">
        <f t="shared" si="48"/>
        <v>172.9742786556308</v>
      </c>
      <c r="M299">
        <f t="shared" si="49"/>
        <v>2.370040046818828</v>
      </c>
      <c r="N299">
        <f t="shared" si="50"/>
        <v>67.22876440096981</v>
      </c>
      <c r="O299">
        <f t="shared" si="51"/>
        <v>0.15527999331159603</v>
      </c>
      <c r="P299">
        <f t="shared" si="52"/>
        <v>48.967003678622184</v>
      </c>
      <c r="Q299">
        <f t="shared" si="53"/>
        <v>0.40955998662319204</v>
      </c>
      <c r="R299">
        <f t="shared" si="54"/>
        <v>-40.17903636819664</v>
      </c>
    </row>
    <row r="300" spans="1:18" ht="12.75">
      <c r="A300" s="4">
        <f t="shared" si="55"/>
        <v>3000</v>
      </c>
      <c r="B300" s="4">
        <f t="shared" si="56"/>
        <v>0.014</v>
      </c>
      <c r="C300" s="4">
        <f t="shared" si="57"/>
        <v>169.217</v>
      </c>
      <c r="D300" s="4">
        <f t="shared" si="58"/>
        <v>2.222</v>
      </c>
      <c r="E300" s="4">
        <f t="shared" si="59"/>
        <v>56.499</v>
      </c>
      <c r="F300" s="4">
        <f t="shared" si="60"/>
        <v>0.163</v>
      </c>
      <c r="G300" s="4">
        <f t="shared" si="61"/>
        <v>40.619</v>
      </c>
      <c r="H300" s="4">
        <f t="shared" si="62"/>
        <v>0.415</v>
      </c>
      <c r="I300" s="4">
        <f t="shared" si="63"/>
        <v>-47.622</v>
      </c>
      <c r="J300" s="3">
        <f t="shared" si="64"/>
        <v>2800</v>
      </c>
      <c r="K300">
        <f t="shared" si="47"/>
        <v>0.022440013376807944</v>
      </c>
      <c r="L300">
        <f t="shared" si="48"/>
        <v>172.9742786556308</v>
      </c>
      <c r="M300">
        <f t="shared" si="49"/>
        <v>2.370040046818828</v>
      </c>
      <c r="N300">
        <f t="shared" si="50"/>
        <v>67.22876440096981</v>
      </c>
      <c r="O300">
        <f t="shared" si="51"/>
        <v>0.15527999331159603</v>
      </c>
      <c r="P300">
        <f t="shared" si="52"/>
        <v>48.967003678622184</v>
      </c>
      <c r="Q300">
        <f t="shared" si="53"/>
        <v>0.40955998662319204</v>
      </c>
      <c r="R300">
        <f t="shared" si="54"/>
        <v>-40.17903636819664</v>
      </c>
    </row>
    <row r="301" spans="1:18" ht="12.75">
      <c r="A301" s="4">
        <f t="shared" si="55"/>
        <v>3000</v>
      </c>
      <c r="B301" s="4">
        <f t="shared" si="56"/>
        <v>0.014</v>
      </c>
      <c r="C301" s="4">
        <f t="shared" si="57"/>
        <v>169.217</v>
      </c>
      <c r="D301" s="4">
        <f t="shared" si="58"/>
        <v>2.222</v>
      </c>
      <c r="E301" s="4">
        <f t="shared" si="59"/>
        <v>56.499</v>
      </c>
      <c r="F301" s="4">
        <f t="shared" si="60"/>
        <v>0.163</v>
      </c>
      <c r="G301" s="4">
        <f t="shared" si="61"/>
        <v>40.619</v>
      </c>
      <c r="H301" s="4">
        <f t="shared" si="62"/>
        <v>0.415</v>
      </c>
      <c r="I301" s="4">
        <f t="shared" si="63"/>
        <v>-47.622</v>
      </c>
      <c r="J301" s="3">
        <f t="shared" si="64"/>
        <v>2800</v>
      </c>
      <c r="K301">
        <f t="shared" si="47"/>
        <v>0.022440013376807944</v>
      </c>
      <c r="L301">
        <f t="shared" si="48"/>
        <v>172.9742786556308</v>
      </c>
      <c r="M301">
        <f t="shared" si="49"/>
        <v>2.370040046818828</v>
      </c>
      <c r="N301">
        <f t="shared" si="50"/>
        <v>67.22876440096981</v>
      </c>
      <c r="O301">
        <f t="shared" si="51"/>
        <v>0.15527999331159603</v>
      </c>
      <c r="P301">
        <f t="shared" si="52"/>
        <v>48.967003678622184</v>
      </c>
      <c r="Q301">
        <f t="shared" si="53"/>
        <v>0.40955998662319204</v>
      </c>
      <c r="R301">
        <f t="shared" si="54"/>
        <v>-40.17903636819664</v>
      </c>
    </row>
    <row r="302" spans="1:18" ht="12.75">
      <c r="A302" s="4">
        <f t="shared" si="55"/>
        <v>3000</v>
      </c>
      <c r="B302" s="4">
        <f t="shared" si="56"/>
        <v>0.014</v>
      </c>
      <c r="C302" s="4">
        <f t="shared" si="57"/>
        <v>169.217</v>
      </c>
      <c r="D302" s="4">
        <f t="shared" si="58"/>
        <v>2.222</v>
      </c>
      <c r="E302" s="4">
        <f t="shared" si="59"/>
        <v>56.499</v>
      </c>
      <c r="F302" s="4">
        <f t="shared" si="60"/>
        <v>0.163</v>
      </c>
      <c r="G302" s="4">
        <f t="shared" si="61"/>
        <v>40.619</v>
      </c>
      <c r="H302" s="4">
        <f t="shared" si="62"/>
        <v>0.415</v>
      </c>
      <c r="I302" s="4">
        <f t="shared" si="63"/>
        <v>-47.622</v>
      </c>
      <c r="J302" s="3">
        <f t="shared" si="64"/>
        <v>2800</v>
      </c>
      <c r="K302">
        <f t="shared" si="47"/>
        <v>0.022440013376807944</v>
      </c>
      <c r="L302">
        <f t="shared" si="48"/>
        <v>172.9742786556308</v>
      </c>
      <c r="M302">
        <f t="shared" si="49"/>
        <v>2.370040046818828</v>
      </c>
      <c r="N302">
        <f t="shared" si="50"/>
        <v>67.22876440096981</v>
      </c>
      <c r="O302">
        <f t="shared" si="51"/>
        <v>0.15527999331159603</v>
      </c>
      <c r="P302">
        <f t="shared" si="52"/>
        <v>48.967003678622184</v>
      </c>
      <c r="Q302">
        <f t="shared" si="53"/>
        <v>0.40955998662319204</v>
      </c>
      <c r="R302">
        <f t="shared" si="54"/>
        <v>-40.17903636819664</v>
      </c>
    </row>
    <row r="303" spans="1:18" ht="12.75">
      <c r="A303" s="4">
        <f t="shared" si="55"/>
        <v>3000</v>
      </c>
      <c r="B303" s="4">
        <f t="shared" si="56"/>
        <v>0.014</v>
      </c>
      <c r="C303" s="4">
        <f t="shared" si="57"/>
        <v>169.217</v>
      </c>
      <c r="D303" s="4">
        <f t="shared" si="58"/>
        <v>2.222</v>
      </c>
      <c r="E303" s="4">
        <f t="shared" si="59"/>
        <v>56.499</v>
      </c>
      <c r="F303" s="4">
        <f t="shared" si="60"/>
        <v>0.163</v>
      </c>
      <c r="G303" s="4">
        <f t="shared" si="61"/>
        <v>40.619</v>
      </c>
      <c r="H303" s="4">
        <f t="shared" si="62"/>
        <v>0.415</v>
      </c>
      <c r="I303" s="4">
        <f t="shared" si="63"/>
        <v>-47.622</v>
      </c>
      <c r="J303" s="3">
        <f t="shared" si="64"/>
        <v>2800</v>
      </c>
      <c r="K303">
        <f t="shared" si="47"/>
        <v>0.022440013376807944</v>
      </c>
      <c r="L303">
        <f t="shared" si="48"/>
        <v>172.9742786556308</v>
      </c>
      <c r="M303">
        <f t="shared" si="49"/>
        <v>2.370040046818828</v>
      </c>
      <c r="N303">
        <f t="shared" si="50"/>
        <v>67.22876440096981</v>
      </c>
      <c r="O303">
        <f t="shared" si="51"/>
        <v>0.15527999331159603</v>
      </c>
      <c r="P303">
        <f t="shared" si="52"/>
        <v>48.967003678622184</v>
      </c>
      <c r="Q303">
        <f t="shared" si="53"/>
        <v>0.40955998662319204</v>
      </c>
      <c r="R303">
        <f t="shared" si="54"/>
        <v>-40.17903636819664</v>
      </c>
    </row>
    <row r="304" spans="1:18" ht="12.75">
      <c r="A304" s="4">
        <f t="shared" si="55"/>
        <v>3000</v>
      </c>
      <c r="B304" s="4">
        <f t="shared" si="56"/>
        <v>0.014</v>
      </c>
      <c r="C304" s="4">
        <f t="shared" si="57"/>
        <v>169.217</v>
      </c>
      <c r="D304" s="4">
        <f t="shared" si="58"/>
        <v>2.222</v>
      </c>
      <c r="E304" s="4">
        <f t="shared" si="59"/>
        <v>56.499</v>
      </c>
      <c r="F304" s="4">
        <f t="shared" si="60"/>
        <v>0.163</v>
      </c>
      <c r="G304" s="4">
        <f t="shared" si="61"/>
        <v>40.619</v>
      </c>
      <c r="H304" s="4">
        <f t="shared" si="62"/>
        <v>0.415</v>
      </c>
      <c r="I304" s="4">
        <f t="shared" si="63"/>
        <v>-47.622</v>
      </c>
      <c r="J304" s="3">
        <f t="shared" si="64"/>
        <v>2800</v>
      </c>
      <c r="K304">
        <f t="shared" si="47"/>
        <v>0.022440013376807944</v>
      </c>
      <c r="L304">
        <f t="shared" si="48"/>
        <v>172.9742786556308</v>
      </c>
      <c r="M304">
        <f t="shared" si="49"/>
        <v>2.370040046818828</v>
      </c>
      <c r="N304">
        <f t="shared" si="50"/>
        <v>67.22876440096981</v>
      </c>
      <c r="O304">
        <f t="shared" si="51"/>
        <v>0.15527999331159603</v>
      </c>
      <c r="P304">
        <f t="shared" si="52"/>
        <v>48.967003678622184</v>
      </c>
      <c r="Q304">
        <f t="shared" si="53"/>
        <v>0.40955998662319204</v>
      </c>
      <c r="R304">
        <f t="shared" si="54"/>
        <v>-40.17903636819664</v>
      </c>
    </row>
    <row r="305" spans="1:18" ht="12.75">
      <c r="A305" s="4">
        <f t="shared" si="55"/>
        <v>3000</v>
      </c>
      <c r="B305" s="4">
        <f t="shared" si="56"/>
        <v>0.014</v>
      </c>
      <c r="C305" s="4">
        <f t="shared" si="57"/>
        <v>169.217</v>
      </c>
      <c r="D305" s="4">
        <f t="shared" si="58"/>
        <v>2.222</v>
      </c>
      <c r="E305" s="4">
        <f t="shared" si="59"/>
        <v>56.499</v>
      </c>
      <c r="F305" s="4">
        <f t="shared" si="60"/>
        <v>0.163</v>
      </c>
      <c r="G305" s="4">
        <f t="shared" si="61"/>
        <v>40.619</v>
      </c>
      <c r="H305" s="4">
        <f t="shared" si="62"/>
        <v>0.415</v>
      </c>
      <c r="I305" s="4">
        <f t="shared" si="63"/>
        <v>-47.622</v>
      </c>
      <c r="J305" s="3">
        <f t="shared" si="64"/>
        <v>2800</v>
      </c>
      <c r="K305">
        <f t="shared" si="47"/>
        <v>0.022440013376807944</v>
      </c>
      <c r="L305">
        <f t="shared" si="48"/>
        <v>172.9742786556308</v>
      </c>
      <c r="M305">
        <f t="shared" si="49"/>
        <v>2.370040046818828</v>
      </c>
      <c r="N305">
        <f t="shared" si="50"/>
        <v>67.22876440096981</v>
      </c>
      <c r="O305">
        <f t="shared" si="51"/>
        <v>0.15527999331159603</v>
      </c>
      <c r="P305">
        <f t="shared" si="52"/>
        <v>48.967003678622184</v>
      </c>
      <c r="Q305">
        <f t="shared" si="53"/>
        <v>0.40955998662319204</v>
      </c>
      <c r="R305">
        <f t="shared" si="54"/>
        <v>-40.17903636819664</v>
      </c>
    </row>
    <row r="306" spans="1:18" ht="12.75">
      <c r="A306" s="4">
        <f t="shared" si="55"/>
        <v>3000</v>
      </c>
      <c r="B306" s="4">
        <f t="shared" si="56"/>
        <v>0.014</v>
      </c>
      <c r="C306" s="4">
        <f t="shared" si="57"/>
        <v>169.217</v>
      </c>
      <c r="D306" s="4">
        <f t="shared" si="58"/>
        <v>2.222</v>
      </c>
      <c r="E306" s="4">
        <f t="shared" si="59"/>
        <v>56.499</v>
      </c>
      <c r="F306" s="4">
        <f t="shared" si="60"/>
        <v>0.163</v>
      </c>
      <c r="G306" s="4">
        <f t="shared" si="61"/>
        <v>40.619</v>
      </c>
      <c r="H306" s="4">
        <f t="shared" si="62"/>
        <v>0.415</v>
      </c>
      <c r="I306" s="4">
        <f t="shared" si="63"/>
        <v>-47.622</v>
      </c>
      <c r="J306" s="3">
        <f t="shared" si="64"/>
        <v>2800</v>
      </c>
      <c r="K306">
        <f t="shared" si="47"/>
        <v>0.022440013376807944</v>
      </c>
      <c r="L306">
        <f t="shared" si="48"/>
        <v>172.9742786556308</v>
      </c>
      <c r="M306">
        <f t="shared" si="49"/>
        <v>2.370040046818828</v>
      </c>
      <c r="N306">
        <f t="shared" si="50"/>
        <v>67.22876440096981</v>
      </c>
      <c r="O306">
        <f t="shared" si="51"/>
        <v>0.15527999331159603</v>
      </c>
      <c r="P306">
        <f t="shared" si="52"/>
        <v>48.967003678622184</v>
      </c>
      <c r="Q306">
        <f t="shared" si="53"/>
        <v>0.40955998662319204</v>
      </c>
      <c r="R306">
        <f t="shared" si="54"/>
        <v>-40.17903636819664</v>
      </c>
    </row>
    <row r="307" spans="1:18" ht="12.75">
      <c r="A307" s="4">
        <f t="shared" si="55"/>
        <v>3000</v>
      </c>
      <c r="B307" s="4">
        <f t="shared" si="56"/>
        <v>0.014</v>
      </c>
      <c r="C307" s="4">
        <f t="shared" si="57"/>
        <v>169.217</v>
      </c>
      <c r="D307" s="4">
        <f t="shared" si="58"/>
        <v>2.222</v>
      </c>
      <c r="E307" s="4">
        <f t="shared" si="59"/>
        <v>56.499</v>
      </c>
      <c r="F307" s="4">
        <f t="shared" si="60"/>
        <v>0.163</v>
      </c>
      <c r="G307" s="4">
        <f t="shared" si="61"/>
        <v>40.619</v>
      </c>
      <c r="H307" s="4">
        <f t="shared" si="62"/>
        <v>0.415</v>
      </c>
      <c r="I307" s="4">
        <f t="shared" si="63"/>
        <v>-47.622</v>
      </c>
      <c r="J307" s="3">
        <f t="shared" si="64"/>
        <v>2800</v>
      </c>
      <c r="K307">
        <f t="shared" si="47"/>
        <v>0.022440013376807944</v>
      </c>
      <c r="L307">
        <f t="shared" si="48"/>
        <v>172.9742786556308</v>
      </c>
      <c r="M307">
        <f t="shared" si="49"/>
        <v>2.370040046818828</v>
      </c>
      <c r="N307">
        <f t="shared" si="50"/>
        <v>67.22876440096981</v>
      </c>
      <c r="O307">
        <f t="shared" si="51"/>
        <v>0.15527999331159603</v>
      </c>
      <c r="P307">
        <f t="shared" si="52"/>
        <v>48.967003678622184</v>
      </c>
      <c r="Q307">
        <f t="shared" si="53"/>
        <v>0.40955998662319204</v>
      </c>
      <c r="R307">
        <f t="shared" si="54"/>
        <v>-40.17903636819664</v>
      </c>
    </row>
    <row r="308" spans="1:18" ht="12.75">
      <c r="A308" s="4">
        <f t="shared" si="55"/>
        <v>3000</v>
      </c>
      <c r="B308" s="4">
        <f t="shared" si="56"/>
        <v>0.014</v>
      </c>
      <c r="C308" s="4">
        <f t="shared" si="57"/>
        <v>169.217</v>
      </c>
      <c r="D308" s="4">
        <f t="shared" si="58"/>
        <v>2.222</v>
      </c>
      <c r="E308" s="4">
        <f t="shared" si="59"/>
        <v>56.499</v>
      </c>
      <c r="F308" s="4">
        <f t="shared" si="60"/>
        <v>0.163</v>
      </c>
      <c r="G308" s="4">
        <f t="shared" si="61"/>
        <v>40.619</v>
      </c>
      <c r="H308" s="4">
        <f t="shared" si="62"/>
        <v>0.415</v>
      </c>
      <c r="I308" s="4">
        <f t="shared" si="63"/>
        <v>-47.622</v>
      </c>
      <c r="J308" s="3">
        <f t="shared" si="64"/>
        <v>2800</v>
      </c>
      <c r="K308">
        <f t="shared" si="47"/>
        <v>0.022440013376807944</v>
      </c>
      <c r="L308">
        <f t="shared" si="48"/>
        <v>172.9742786556308</v>
      </c>
      <c r="M308">
        <f t="shared" si="49"/>
        <v>2.370040046818828</v>
      </c>
      <c r="N308">
        <f t="shared" si="50"/>
        <v>67.22876440096981</v>
      </c>
      <c r="O308">
        <f t="shared" si="51"/>
        <v>0.15527999331159603</v>
      </c>
      <c r="P308">
        <f t="shared" si="52"/>
        <v>48.967003678622184</v>
      </c>
      <c r="Q308">
        <f t="shared" si="53"/>
        <v>0.40955998662319204</v>
      </c>
      <c r="R308">
        <f t="shared" si="54"/>
        <v>-40.17903636819664</v>
      </c>
    </row>
    <row r="309" spans="1:18" ht="12.75">
      <c r="A309" s="4">
        <f t="shared" si="55"/>
        <v>3000</v>
      </c>
      <c r="B309" s="4">
        <f t="shared" si="56"/>
        <v>0.014</v>
      </c>
      <c r="C309" s="4">
        <f t="shared" si="57"/>
        <v>169.217</v>
      </c>
      <c r="D309" s="4">
        <f t="shared" si="58"/>
        <v>2.222</v>
      </c>
      <c r="E309" s="4">
        <f t="shared" si="59"/>
        <v>56.499</v>
      </c>
      <c r="F309" s="4">
        <f t="shared" si="60"/>
        <v>0.163</v>
      </c>
      <c r="G309" s="4">
        <f t="shared" si="61"/>
        <v>40.619</v>
      </c>
      <c r="H309" s="4">
        <f t="shared" si="62"/>
        <v>0.415</v>
      </c>
      <c r="I309" s="4">
        <f t="shared" si="63"/>
        <v>-47.622</v>
      </c>
      <c r="J309" s="3">
        <f t="shared" si="64"/>
        <v>2800</v>
      </c>
      <c r="K309">
        <f t="shared" si="47"/>
        <v>0.022440013376807944</v>
      </c>
      <c r="L309">
        <f t="shared" si="48"/>
        <v>172.9742786556308</v>
      </c>
      <c r="M309">
        <f t="shared" si="49"/>
        <v>2.370040046818828</v>
      </c>
      <c r="N309">
        <f t="shared" si="50"/>
        <v>67.22876440096981</v>
      </c>
      <c r="O309">
        <f t="shared" si="51"/>
        <v>0.15527999331159603</v>
      </c>
      <c r="P309">
        <f t="shared" si="52"/>
        <v>48.967003678622184</v>
      </c>
      <c r="Q309">
        <f t="shared" si="53"/>
        <v>0.40955998662319204</v>
      </c>
      <c r="R309">
        <f t="shared" si="54"/>
        <v>-40.17903636819664</v>
      </c>
    </row>
    <row r="310" spans="1:18" ht="12.75">
      <c r="A310" s="4">
        <f t="shared" si="55"/>
        <v>3000</v>
      </c>
      <c r="B310" s="4">
        <f t="shared" si="56"/>
        <v>0.014</v>
      </c>
      <c r="C310" s="4">
        <f t="shared" si="57"/>
        <v>169.217</v>
      </c>
      <c r="D310" s="4">
        <f t="shared" si="58"/>
        <v>2.222</v>
      </c>
      <c r="E310" s="4">
        <f t="shared" si="59"/>
        <v>56.499</v>
      </c>
      <c r="F310" s="4">
        <f t="shared" si="60"/>
        <v>0.163</v>
      </c>
      <c r="G310" s="4">
        <f t="shared" si="61"/>
        <v>40.619</v>
      </c>
      <c r="H310" s="4">
        <f t="shared" si="62"/>
        <v>0.415</v>
      </c>
      <c r="I310" s="4">
        <f t="shared" si="63"/>
        <v>-47.622</v>
      </c>
      <c r="J310" s="3">
        <f t="shared" si="64"/>
        <v>2800</v>
      </c>
      <c r="K310">
        <f t="shared" si="47"/>
        <v>0.022440013376807944</v>
      </c>
      <c r="L310">
        <f t="shared" si="48"/>
        <v>172.9742786556308</v>
      </c>
      <c r="M310">
        <f t="shared" si="49"/>
        <v>2.370040046818828</v>
      </c>
      <c r="N310">
        <f t="shared" si="50"/>
        <v>67.22876440096981</v>
      </c>
      <c r="O310">
        <f t="shared" si="51"/>
        <v>0.15527999331159603</v>
      </c>
      <c r="P310">
        <f t="shared" si="52"/>
        <v>48.967003678622184</v>
      </c>
      <c r="Q310">
        <f t="shared" si="53"/>
        <v>0.40955998662319204</v>
      </c>
      <c r="R310">
        <f t="shared" si="54"/>
        <v>-40.17903636819664</v>
      </c>
    </row>
    <row r="311" spans="1:18" ht="12.75">
      <c r="A311" s="4">
        <f t="shared" si="55"/>
        <v>3000</v>
      </c>
      <c r="B311" s="4">
        <f t="shared" si="56"/>
        <v>0.014</v>
      </c>
      <c r="C311" s="4">
        <f t="shared" si="57"/>
        <v>169.217</v>
      </c>
      <c r="D311" s="4">
        <f t="shared" si="58"/>
        <v>2.222</v>
      </c>
      <c r="E311" s="4">
        <f t="shared" si="59"/>
        <v>56.499</v>
      </c>
      <c r="F311" s="4">
        <f t="shared" si="60"/>
        <v>0.163</v>
      </c>
      <c r="G311" s="4">
        <f t="shared" si="61"/>
        <v>40.619</v>
      </c>
      <c r="H311" s="4">
        <f t="shared" si="62"/>
        <v>0.415</v>
      </c>
      <c r="I311" s="4">
        <f t="shared" si="63"/>
        <v>-47.622</v>
      </c>
      <c r="J311" s="3">
        <f t="shared" si="64"/>
        <v>2800</v>
      </c>
      <c r="K311">
        <f t="shared" si="47"/>
        <v>0.022440013376807944</v>
      </c>
      <c r="L311">
        <f t="shared" si="48"/>
        <v>172.9742786556308</v>
      </c>
      <c r="M311">
        <f t="shared" si="49"/>
        <v>2.370040046818828</v>
      </c>
      <c r="N311">
        <f t="shared" si="50"/>
        <v>67.22876440096981</v>
      </c>
      <c r="O311">
        <f t="shared" si="51"/>
        <v>0.15527999331159603</v>
      </c>
      <c r="P311">
        <f t="shared" si="52"/>
        <v>48.967003678622184</v>
      </c>
      <c r="Q311">
        <f t="shared" si="53"/>
        <v>0.40955998662319204</v>
      </c>
      <c r="R311">
        <f t="shared" si="54"/>
        <v>-40.17903636819664</v>
      </c>
    </row>
    <row r="312" spans="1:18" ht="12.75">
      <c r="A312" s="4">
        <f t="shared" si="55"/>
        <v>3000</v>
      </c>
      <c r="B312" s="4">
        <f t="shared" si="56"/>
        <v>0.014</v>
      </c>
      <c r="C312" s="4">
        <f t="shared" si="57"/>
        <v>169.217</v>
      </c>
      <c r="D312" s="4">
        <f t="shared" si="58"/>
        <v>2.222</v>
      </c>
      <c r="E312" s="4">
        <f t="shared" si="59"/>
        <v>56.499</v>
      </c>
      <c r="F312" s="4">
        <f t="shared" si="60"/>
        <v>0.163</v>
      </c>
      <c r="G312" s="4">
        <f t="shared" si="61"/>
        <v>40.619</v>
      </c>
      <c r="H312" s="4">
        <f t="shared" si="62"/>
        <v>0.415</v>
      </c>
      <c r="I312" s="4">
        <f t="shared" si="63"/>
        <v>-47.622</v>
      </c>
      <c r="J312" s="3">
        <f t="shared" si="64"/>
        <v>2800</v>
      </c>
      <c r="K312">
        <f t="shared" si="47"/>
        <v>0.022440013376807944</v>
      </c>
      <c r="L312">
        <f t="shared" si="48"/>
        <v>172.9742786556308</v>
      </c>
      <c r="M312">
        <f t="shared" si="49"/>
        <v>2.370040046818828</v>
      </c>
      <c r="N312">
        <f t="shared" si="50"/>
        <v>67.22876440096981</v>
      </c>
      <c r="O312">
        <f t="shared" si="51"/>
        <v>0.15527999331159603</v>
      </c>
      <c r="P312">
        <f t="shared" si="52"/>
        <v>48.967003678622184</v>
      </c>
      <c r="Q312">
        <f t="shared" si="53"/>
        <v>0.40955998662319204</v>
      </c>
      <c r="R312">
        <f t="shared" si="54"/>
        <v>-40.17903636819664</v>
      </c>
    </row>
    <row r="313" spans="1:18" ht="12.75">
      <c r="A313" s="4">
        <f t="shared" si="55"/>
        <v>3000</v>
      </c>
      <c r="B313" s="4">
        <f t="shared" si="56"/>
        <v>0.014</v>
      </c>
      <c r="C313" s="4">
        <f t="shared" si="57"/>
        <v>169.217</v>
      </c>
      <c r="D313" s="4">
        <f t="shared" si="58"/>
        <v>2.222</v>
      </c>
      <c r="E313" s="4">
        <f t="shared" si="59"/>
        <v>56.499</v>
      </c>
      <c r="F313" s="4">
        <f t="shared" si="60"/>
        <v>0.163</v>
      </c>
      <c r="G313" s="4">
        <f t="shared" si="61"/>
        <v>40.619</v>
      </c>
      <c r="H313" s="4">
        <f t="shared" si="62"/>
        <v>0.415</v>
      </c>
      <c r="I313" s="4">
        <f t="shared" si="63"/>
        <v>-47.622</v>
      </c>
      <c r="J313" s="3">
        <f t="shared" si="64"/>
        <v>2800</v>
      </c>
      <c r="K313">
        <f t="shared" si="47"/>
        <v>0.022440013376807944</v>
      </c>
      <c r="L313">
        <f t="shared" si="48"/>
        <v>172.9742786556308</v>
      </c>
      <c r="M313">
        <f t="shared" si="49"/>
        <v>2.370040046818828</v>
      </c>
      <c r="N313">
        <f t="shared" si="50"/>
        <v>67.22876440096981</v>
      </c>
      <c r="O313">
        <f t="shared" si="51"/>
        <v>0.15527999331159603</v>
      </c>
      <c r="P313">
        <f t="shared" si="52"/>
        <v>48.967003678622184</v>
      </c>
      <c r="Q313">
        <f t="shared" si="53"/>
        <v>0.40955998662319204</v>
      </c>
      <c r="R313">
        <f t="shared" si="54"/>
        <v>-40.17903636819664</v>
      </c>
    </row>
    <row r="314" spans="1:18" ht="12.75">
      <c r="A314" s="4">
        <f t="shared" si="55"/>
        <v>3000</v>
      </c>
      <c r="B314" s="4">
        <f t="shared" si="56"/>
        <v>0.014</v>
      </c>
      <c r="C314" s="4">
        <f t="shared" si="57"/>
        <v>169.217</v>
      </c>
      <c r="D314" s="4">
        <f t="shared" si="58"/>
        <v>2.222</v>
      </c>
      <c r="E314" s="4">
        <f t="shared" si="59"/>
        <v>56.499</v>
      </c>
      <c r="F314" s="4">
        <f t="shared" si="60"/>
        <v>0.163</v>
      </c>
      <c r="G314" s="4">
        <f t="shared" si="61"/>
        <v>40.619</v>
      </c>
      <c r="H314" s="4">
        <f t="shared" si="62"/>
        <v>0.415</v>
      </c>
      <c r="I314" s="4">
        <f t="shared" si="63"/>
        <v>-47.622</v>
      </c>
      <c r="J314" s="3">
        <f t="shared" si="64"/>
        <v>2800</v>
      </c>
      <c r="K314">
        <f t="shared" si="47"/>
        <v>0.022440013376807944</v>
      </c>
      <c r="L314">
        <f t="shared" si="48"/>
        <v>172.9742786556308</v>
      </c>
      <c r="M314">
        <f t="shared" si="49"/>
        <v>2.370040046818828</v>
      </c>
      <c r="N314">
        <f t="shared" si="50"/>
        <v>67.22876440096981</v>
      </c>
      <c r="O314">
        <f t="shared" si="51"/>
        <v>0.15527999331159603</v>
      </c>
      <c r="P314">
        <f t="shared" si="52"/>
        <v>48.967003678622184</v>
      </c>
      <c r="Q314">
        <f t="shared" si="53"/>
        <v>0.40955998662319204</v>
      </c>
      <c r="R314">
        <f t="shared" si="54"/>
        <v>-40.17903636819664</v>
      </c>
    </row>
    <row r="315" spans="1:18" ht="12.75">
      <c r="A315" s="4">
        <f t="shared" si="55"/>
        <v>3000</v>
      </c>
      <c r="B315" s="4">
        <f t="shared" si="56"/>
        <v>0.014</v>
      </c>
      <c r="C315" s="4">
        <f t="shared" si="57"/>
        <v>169.217</v>
      </c>
      <c r="D315" s="4">
        <f t="shared" si="58"/>
        <v>2.222</v>
      </c>
      <c r="E315" s="4">
        <f t="shared" si="59"/>
        <v>56.499</v>
      </c>
      <c r="F315" s="4">
        <f t="shared" si="60"/>
        <v>0.163</v>
      </c>
      <c r="G315" s="4">
        <f t="shared" si="61"/>
        <v>40.619</v>
      </c>
      <c r="H315" s="4">
        <f t="shared" si="62"/>
        <v>0.415</v>
      </c>
      <c r="I315" s="4">
        <f t="shared" si="63"/>
        <v>-47.622</v>
      </c>
      <c r="J315" s="3">
        <f t="shared" si="64"/>
        <v>2800</v>
      </c>
      <c r="K315">
        <f t="shared" si="47"/>
        <v>0.022440013376807944</v>
      </c>
      <c r="L315">
        <f t="shared" si="48"/>
        <v>172.9742786556308</v>
      </c>
      <c r="M315">
        <f t="shared" si="49"/>
        <v>2.370040046818828</v>
      </c>
      <c r="N315">
        <f t="shared" si="50"/>
        <v>67.22876440096981</v>
      </c>
      <c r="O315">
        <f t="shared" si="51"/>
        <v>0.15527999331159603</v>
      </c>
      <c r="P315">
        <f t="shared" si="52"/>
        <v>48.967003678622184</v>
      </c>
      <c r="Q315">
        <f t="shared" si="53"/>
        <v>0.40955998662319204</v>
      </c>
      <c r="R315">
        <f t="shared" si="54"/>
        <v>-40.17903636819664</v>
      </c>
    </row>
    <row r="316" spans="1:18" ht="12.75">
      <c r="A316" s="4">
        <f t="shared" si="55"/>
        <v>3000</v>
      </c>
      <c r="B316" s="4">
        <f t="shared" si="56"/>
        <v>0.014</v>
      </c>
      <c r="C316" s="4">
        <f t="shared" si="57"/>
        <v>169.217</v>
      </c>
      <c r="D316" s="4">
        <f t="shared" si="58"/>
        <v>2.222</v>
      </c>
      <c r="E316" s="4">
        <f t="shared" si="59"/>
        <v>56.499</v>
      </c>
      <c r="F316" s="4">
        <f t="shared" si="60"/>
        <v>0.163</v>
      </c>
      <c r="G316" s="4">
        <f t="shared" si="61"/>
        <v>40.619</v>
      </c>
      <c r="H316" s="4">
        <f t="shared" si="62"/>
        <v>0.415</v>
      </c>
      <c r="I316" s="4">
        <f t="shared" si="63"/>
        <v>-47.622</v>
      </c>
      <c r="J316" s="3">
        <f t="shared" si="64"/>
        <v>2800</v>
      </c>
      <c r="K316">
        <f t="shared" si="47"/>
        <v>0.022440013376807944</v>
      </c>
      <c r="L316">
        <f t="shared" si="48"/>
        <v>172.9742786556308</v>
      </c>
      <c r="M316">
        <f t="shared" si="49"/>
        <v>2.370040046818828</v>
      </c>
      <c r="N316">
        <f t="shared" si="50"/>
        <v>67.22876440096981</v>
      </c>
      <c r="O316">
        <f t="shared" si="51"/>
        <v>0.15527999331159603</v>
      </c>
      <c r="P316">
        <f t="shared" si="52"/>
        <v>48.967003678622184</v>
      </c>
      <c r="Q316">
        <f t="shared" si="53"/>
        <v>0.40955998662319204</v>
      </c>
      <c r="R316">
        <f t="shared" si="54"/>
        <v>-40.17903636819664</v>
      </c>
    </row>
    <row r="317" spans="1:18" ht="12.75">
      <c r="A317" s="4">
        <f t="shared" si="55"/>
        <v>3000</v>
      </c>
      <c r="B317" s="4">
        <f t="shared" si="56"/>
        <v>0.014</v>
      </c>
      <c r="C317" s="4">
        <f t="shared" si="57"/>
        <v>169.217</v>
      </c>
      <c r="D317" s="4">
        <f t="shared" si="58"/>
        <v>2.222</v>
      </c>
      <c r="E317" s="4">
        <f t="shared" si="59"/>
        <v>56.499</v>
      </c>
      <c r="F317" s="4">
        <f t="shared" si="60"/>
        <v>0.163</v>
      </c>
      <c r="G317" s="4">
        <f t="shared" si="61"/>
        <v>40.619</v>
      </c>
      <c r="H317" s="4">
        <f t="shared" si="62"/>
        <v>0.415</v>
      </c>
      <c r="I317" s="4">
        <f t="shared" si="63"/>
        <v>-47.622</v>
      </c>
      <c r="J317" s="3">
        <f t="shared" si="64"/>
        <v>2800</v>
      </c>
      <c r="K317">
        <f t="shared" si="47"/>
        <v>0.022440013376807944</v>
      </c>
      <c r="L317">
        <f t="shared" si="48"/>
        <v>172.9742786556308</v>
      </c>
      <c r="M317">
        <f t="shared" si="49"/>
        <v>2.370040046818828</v>
      </c>
      <c r="N317">
        <f t="shared" si="50"/>
        <v>67.22876440096981</v>
      </c>
      <c r="O317">
        <f t="shared" si="51"/>
        <v>0.15527999331159603</v>
      </c>
      <c r="P317">
        <f t="shared" si="52"/>
        <v>48.967003678622184</v>
      </c>
      <c r="Q317">
        <f t="shared" si="53"/>
        <v>0.40955998662319204</v>
      </c>
      <c r="R317">
        <f t="shared" si="54"/>
        <v>-40.17903636819664</v>
      </c>
    </row>
    <row r="318" spans="1:18" ht="12.75">
      <c r="A318" s="4">
        <f t="shared" si="55"/>
        <v>3000</v>
      </c>
      <c r="B318" s="4">
        <f t="shared" si="56"/>
        <v>0.014</v>
      </c>
      <c r="C318" s="4">
        <f t="shared" si="57"/>
        <v>169.217</v>
      </c>
      <c r="D318" s="4">
        <f t="shared" si="58"/>
        <v>2.222</v>
      </c>
      <c r="E318" s="4">
        <f t="shared" si="59"/>
        <v>56.499</v>
      </c>
      <c r="F318" s="4">
        <f t="shared" si="60"/>
        <v>0.163</v>
      </c>
      <c r="G318" s="4">
        <f t="shared" si="61"/>
        <v>40.619</v>
      </c>
      <c r="H318" s="4">
        <f t="shared" si="62"/>
        <v>0.415</v>
      </c>
      <c r="I318" s="4">
        <f t="shared" si="63"/>
        <v>-47.622</v>
      </c>
      <c r="J318" s="3">
        <f t="shared" si="64"/>
        <v>2800</v>
      </c>
      <c r="K318">
        <f t="shared" si="47"/>
        <v>0.022440013376807944</v>
      </c>
      <c r="L318">
        <f t="shared" si="48"/>
        <v>172.9742786556308</v>
      </c>
      <c r="M318">
        <f t="shared" si="49"/>
        <v>2.370040046818828</v>
      </c>
      <c r="N318">
        <f t="shared" si="50"/>
        <v>67.22876440096981</v>
      </c>
      <c r="O318">
        <f t="shared" si="51"/>
        <v>0.15527999331159603</v>
      </c>
      <c r="P318">
        <f t="shared" si="52"/>
        <v>48.967003678622184</v>
      </c>
      <c r="Q318">
        <f t="shared" si="53"/>
        <v>0.40955998662319204</v>
      </c>
      <c r="R318">
        <f t="shared" si="54"/>
        <v>-40.17903636819664</v>
      </c>
    </row>
    <row r="319" spans="1:18" ht="12.75">
      <c r="A319" s="4">
        <f t="shared" si="55"/>
        <v>3000</v>
      </c>
      <c r="B319" s="4">
        <f t="shared" si="56"/>
        <v>0.014</v>
      </c>
      <c r="C319" s="4">
        <f t="shared" si="57"/>
        <v>169.217</v>
      </c>
      <c r="D319" s="4">
        <f t="shared" si="58"/>
        <v>2.222</v>
      </c>
      <c r="E319" s="4">
        <f t="shared" si="59"/>
        <v>56.499</v>
      </c>
      <c r="F319" s="4">
        <f t="shared" si="60"/>
        <v>0.163</v>
      </c>
      <c r="G319" s="4">
        <f t="shared" si="61"/>
        <v>40.619</v>
      </c>
      <c r="H319" s="4">
        <f t="shared" si="62"/>
        <v>0.415</v>
      </c>
      <c r="I319" s="4">
        <f t="shared" si="63"/>
        <v>-47.622</v>
      </c>
      <c r="J319" s="3">
        <f t="shared" si="64"/>
        <v>2800</v>
      </c>
      <c r="K319">
        <f t="shared" si="47"/>
        <v>0.022440013376807944</v>
      </c>
      <c r="L319">
        <f t="shared" si="48"/>
        <v>172.9742786556308</v>
      </c>
      <c r="M319">
        <f t="shared" si="49"/>
        <v>2.370040046818828</v>
      </c>
      <c r="N319">
        <f t="shared" si="50"/>
        <v>67.22876440096981</v>
      </c>
      <c r="O319">
        <f t="shared" si="51"/>
        <v>0.15527999331159603</v>
      </c>
      <c r="P319">
        <f t="shared" si="52"/>
        <v>48.967003678622184</v>
      </c>
      <c r="Q319">
        <f t="shared" si="53"/>
        <v>0.40955998662319204</v>
      </c>
      <c r="R319">
        <f t="shared" si="54"/>
        <v>-40.17903636819664</v>
      </c>
    </row>
    <row r="320" spans="1:18" ht="12.75">
      <c r="A320" s="4">
        <f t="shared" si="55"/>
        <v>3000</v>
      </c>
      <c r="B320" s="4">
        <f t="shared" si="56"/>
        <v>0.014</v>
      </c>
      <c r="C320" s="4">
        <f t="shared" si="57"/>
        <v>169.217</v>
      </c>
      <c r="D320" s="4">
        <f t="shared" si="58"/>
        <v>2.222</v>
      </c>
      <c r="E320" s="4">
        <f t="shared" si="59"/>
        <v>56.499</v>
      </c>
      <c r="F320" s="4">
        <f t="shared" si="60"/>
        <v>0.163</v>
      </c>
      <c r="G320" s="4">
        <f t="shared" si="61"/>
        <v>40.619</v>
      </c>
      <c r="H320" s="4">
        <f t="shared" si="62"/>
        <v>0.415</v>
      </c>
      <c r="I320" s="4">
        <f t="shared" si="63"/>
        <v>-47.622</v>
      </c>
      <c r="J320" s="3">
        <f t="shared" si="64"/>
        <v>2800</v>
      </c>
      <c r="K320">
        <f t="shared" si="47"/>
        <v>0.022440013376807944</v>
      </c>
      <c r="L320">
        <f t="shared" si="48"/>
        <v>172.9742786556308</v>
      </c>
      <c r="M320">
        <f t="shared" si="49"/>
        <v>2.370040046818828</v>
      </c>
      <c r="N320">
        <f t="shared" si="50"/>
        <v>67.22876440096981</v>
      </c>
      <c r="O320">
        <f t="shared" si="51"/>
        <v>0.15527999331159603</v>
      </c>
      <c r="P320">
        <f t="shared" si="52"/>
        <v>48.967003678622184</v>
      </c>
      <c r="Q320">
        <f t="shared" si="53"/>
        <v>0.40955998662319204</v>
      </c>
      <c r="R320">
        <f t="shared" si="54"/>
        <v>-40.17903636819664</v>
      </c>
    </row>
    <row r="321" spans="1:18" ht="12.75">
      <c r="A321" s="4">
        <f t="shared" si="55"/>
        <v>3000</v>
      </c>
      <c r="B321" s="4">
        <f t="shared" si="56"/>
        <v>0.014</v>
      </c>
      <c r="C321" s="4">
        <f t="shared" si="57"/>
        <v>169.217</v>
      </c>
      <c r="D321" s="4">
        <f t="shared" si="58"/>
        <v>2.222</v>
      </c>
      <c r="E321" s="4">
        <f t="shared" si="59"/>
        <v>56.499</v>
      </c>
      <c r="F321" s="4">
        <f t="shared" si="60"/>
        <v>0.163</v>
      </c>
      <c r="G321" s="4">
        <f t="shared" si="61"/>
        <v>40.619</v>
      </c>
      <c r="H321" s="4">
        <f t="shared" si="62"/>
        <v>0.415</v>
      </c>
      <c r="I321" s="4">
        <f t="shared" si="63"/>
        <v>-47.622</v>
      </c>
      <c r="J321" s="3">
        <f t="shared" si="64"/>
        <v>2800</v>
      </c>
      <c r="K321">
        <f t="shared" si="47"/>
        <v>0.022440013376807944</v>
      </c>
      <c r="L321">
        <f t="shared" si="48"/>
        <v>172.9742786556308</v>
      </c>
      <c r="M321">
        <f t="shared" si="49"/>
        <v>2.370040046818828</v>
      </c>
      <c r="N321">
        <f t="shared" si="50"/>
        <v>67.22876440096981</v>
      </c>
      <c r="O321">
        <f t="shared" si="51"/>
        <v>0.15527999331159603</v>
      </c>
      <c r="P321">
        <f t="shared" si="52"/>
        <v>48.967003678622184</v>
      </c>
      <c r="Q321">
        <f t="shared" si="53"/>
        <v>0.40955998662319204</v>
      </c>
      <c r="R321">
        <f t="shared" si="54"/>
        <v>-40.17903636819664</v>
      </c>
    </row>
    <row r="322" spans="1:18" ht="12.75">
      <c r="A322" s="4">
        <f t="shared" si="55"/>
        <v>3000</v>
      </c>
      <c r="B322" s="4">
        <f t="shared" si="56"/>
        <v>0.014</v>
      </c>
      <c r="C322" s="4">
        <f t="shared" si="57"/>
        <v>169.217</v>
      </c>
      <c r="D322" s="4">
        <f t="shared" si="58"/>
        <v>2.222</v>
      </c>
      <c r="E322" s="4">
        <f t="shared" si="59"/>
        <v>56.499</v>
      </c>
      <c r="F322" s="4">
        <f t="shared" si="60"/>
        <v>0.163</v>
      </c>
      <c r="G322" s="4">
        <f t="shared" si="61"/>
        <v>40.619</v>
      </c>
      <c r="H322" s="4">
        <f t="shared" si="62"/>
        <v>0.415</v>
      </c>
      <c r="I322" s="4">
        <f t="shared" si="63"/>
        <v>-47.622</v>
      </c>
      <c r="J322" s="3">
        <f t="shared" si="64"/>
        <v>2800</v>
      </c>
      <c r="K322">
        <f t="shared" si="47"/>
        <v>0.022440013376807944</v>
      </c>
      <c r="L322">
        <f t="shared" si="48"/>
        <v>172.9742786556308</v>
      </c>
      <c r="M322">
        <f t="shared" si="49"/>
        <v>2.370040046818828</v>
      </c>
      <c r="N322">
        <f t="shared" si="50"/>
        <v>67.22876440096981</v>
      </c>
      <c r="O322">
        <f t="shared" si="51"/>
        <v>0.15527999331159603</v>
      </c>
      <c r="P322">
        <f t="shared" si="52"/>
        <v>48.967003678622184</v>
      </c>
      <c r="Q322">
        <f t="shared" si="53"/>
        <v>0.40955998662319204</v>
      </c>
      <c r="R322">
        <f t="shared" si="54"/>
        <v>-40.17903636819664</v>
      </c>
    </row>
    <row r="323" spans="1:18" ht="12.75">
      <c r="A323" s="4">
        <f t="shared" si="55"/>
        <v>3000</v>
      </c>
      <c r="B323" s="4">
        <f t="shared" si="56"/>
        <v>0.014</v>
      </c>
      <c r="C323" s="4">
        <f t="shared" si="57"/>
        <v>169.217</v>
      </c>
      <c r="D323" s="4">
        <f t="shared" si="58"/>
        <v>2.222</v>
      </c>
      <c r="E323" s="4">
        <f t="shared" si="59"/>
        <v>56.499</v>
      </c>
      <c r="F323" s="4">
        <f t="shared" si="60"/>
        <v>0.163</v>
      </c>
      <c r="G323" s="4">
        <f t="shared" si="61"/>
        <v>40.619</v>
      </c>
      <c r="H323" s="4">
        <f t="shared" si="62"/>
        <v>0.415</v>
      </c>
      <c r="I323" s="4">
        <f t="shared" si="63"/>
        <v>-47.622</v>
      </c>
      <c r="J323" s="3">
        <f t="shared" si="64"/>
        <v>2800</v>
      </c>
      <c r="K323">
        <f t="shared" si="47"/>
        <v>0.022440013376807944</v>
      </c>
      <c r="L323">
        <f t="shared" si="48"/>
        <v>172.9742786556308</v>
      </c>
      <c r="M323">
        <f t="shared" si="49"/>
        <v>2.370040046818828</v>
      </c>
      <c r="N323">
        <f t="shared" si="50"/>
        <v>67.22876440096981</v>
      </c>
      <c r="O323">
        <f t="shared" si="51"/>
        <v>0.15527999331159603</v>
      </c>
      <c r="P323">
        <f t="shared" si="52"/>
        <v>48.967003678622184</v>
      </c>
      <c r="Q323">
        <f t="shared" si="53"/>
        <v>0.40955998662319204</v>
      </c>
      <c r="R323">
        <f t="shared" si="54"/>
        <v>-40.17903636819664</v>
      </c>
    </row>
    <row r="324" spans="1:18" ht="12.75">
      <c r="A324" s="4">
        <f t="shared" si="55"/>
        <v>3000</v>
      </c>
      <c r="B324" s="4">
        <f t="shared" si="56"/>
        <v>0.014</v>
      </c>
      <c r="C324" s="4">
        <f t="shared" si="57"/>
        <v>169.217</v>
      </c>
      <c r="D324" s="4">
        <f t="shared" si="58"/>
        <v>2.222</v>
      </c>
      <c r="E324" s="4">
        <f t="shared" si="59"/>
        <v>56.499</v>
      </c>
      <c r="F324" s="4">
        <f t="shared" si="60"/>
        <v>0.163</v>
      </c>
      <c r="G324" s="4">
        <f t="shared" si="61"/>
        <v>40.619</v>
      </c>
      <c r="H324" s="4">
        <f t="shared" si="62"/>
        <v>0.415</v>
      </c>
      <c r="I324" s="4">
        <f t="shared" si="63"/>
        <v>-47.622</v>
      </c>
      <c r="J324" s="3">
        <f t="shared" si="64"/>
        <v>2800</v>
      </c>
      <c r="K324">
        <f t="shared" si="47"/>
        <v>0.022440013376807944</v>
      </c>
      <c r="L324">
        <f t="shared" si="48"/>
        <v>172.9742786556308</v>
      </c>
      <c r="M324">
        <f t="shared" si="49"/>
        <v>2.370040046818828</v>
      </c>
      <c r="N324">
        <f t="shared" si="50"/>
        <v>67.22876440096981</v>
      </c>
      <c r="O324">
        <f t="shared" si="51"/>
        <v>0.15527999331159603</v>
      </c>
      <c r="P324">
        <f t="shared" si="52"/>
        <v>48.967003678622184</v>
      </c>
      <c r="Q324">
        <f t="shared" si="53"/>
        <v>0.40955998662319204</v>
      </c>
      <c r="R324">
        <f t="shared" si="54"/>
        <v>-40.17903636819664</v>
      </c>
    </row>
    <row r="325" spans="1:18" ht="12.75">
      <c r="A325" s="4">
        <f t="shared" si="55"/>
        <v>3000</v>
      </c>
      <c r="B325" s="4">
        <f t="shared" si="56"/>
        <v>0.014</v>
      </c>
      <c r="C325" s="4">
        <f t="shared" si="57"/>
        <v>169.217</v>
      </c>
      <c r="D325" s="4">
        <f t="shared" si="58"/>
        <v>2.222</v>
      </c>
      <c r="E325" s="4">
        <f t="shared" si="59"/>
        <v>56.499</v>
      </c>
      <c r="F325" s="4">
        <f t="shared" si="60"/>
        <v>0.163</v>
      </c>
      <c r="G325" s="4">
        <f t="shared" si="61"/>
        <v>40.619</v>
      </c>
      <c r="H325" s="4">
        <f t="shared" si="62"/>
        <v>0.415</v>
      </c>
      <c r="I325" s="4">
        <f t="shared" si="63"/>
        <v>-47.622</v>
      </c>
      <c r="J325" s="3">
        <f t="shared" si="64"/>
        <v>2800</v>
      </c>
      <c r="K325">
        <f t="shared" si="47"/>
        <v>0.022440013376807944</v>
      </c>
      <c r="L325">
        <f t="shared" si="48"/>
        <v>172.9742786556308</v>
      </c>
      <c r="M325">
        <f t="shared" si="49"/>
        <v>2.370040046818828</v>
      </c>
      <c r="N325">
        <f t="shared" si="50"/>
        <v>67.22876440096981</v>
      </c>
      <c r="O325">
        <f t="shared" si="51"/>
        <v>0.15527999331159603</v>
      </c>
      <c r="P325">
        <f t="shared" si="52"/>
        <v>48.967003678622184</v>
      </c>
      <c r="Q325">
        <f t="shared" si="53"/>
        <v>0.40955998662319204</v>
      </c>
      <c r="R325">
        <f t="shared" si="54"/>
        <v>-40.17903636819664</v>
      </c>
    </row>
    <row r="326" spans="1:18" ht="12.75">
      <c r="A326" s="4">
        <f t="shared" si="55"/>
        <v>3000</v>
      </c>
      <c r="B326" s="4">
        <f t="shared" si="56"/>
        <v>0.014</v>
      </c>
      <c r="C326" s="4">
        <f t="shared" si="57"/>
        <v>169.217</v>
      </c>
      <c r="D326" s="4">
        <f t="shared" si="58"/>
        <v>2.222</v>
      </c>
      <c r="E326" s="4">
        <f t="shared" si="59"/>
        <v>56.499</v>
      </c>
      <c r="F326" s="4">
        <f t="shared" si="60"/>
        <v>0.163</v>
      </c>
      <c r="G326" s="4">
        <f t="shared" si="61"/>
        <v>40.619</v>
      </c>
      <c r="H326" s="4">
        <f t="shared" si="62"/>
        <v>0.415</v>
      </c>
      <c r="I326" s="4">
        <f t="shared" si="63"/>
        <v>-47.622</v>
      </c>
      <c r="J326" s="3">
        <f t="shared" si="64"/>
        <v>2800</v>
      </c>
      <c r="K326">
        <f t="shared" si="47"/>
        <v>0.022440013376807944</v>
      </c>
      <c r="L326">
        <f t="shared" si="48"/>
        <v>172.9742786556308</v>
      </c>
      <c r="M326">
        <f t="shared" si="49"/>
        <v>2.370040046818828</v>
      </c>
      <c r="N326">
        <f t="shared" si="50"/>
        <v>67.22876440096981</v>
      </c>
      <c r="O326">
        <f t="shared" si="51"/>
        <v>0.15527999331159603</v>
      </c>
      <c r="P326">
        <f t="shared" si="52"/>
        <v>48.967003678622184</v>
      </c>
      <c r="Q326">
        <f t="shared" si="53"/>
        <v>0.40955998662319204</v>
      </c>
      <c r="R326">
        <f t="shared" si="54"/>
        <v>-40.17903636819664</v>
      </c>
    </row>
    <row r="327" spans="1:18" ht="12.75">
      <c r="A327" s="4">
        <f t="shared" si="55"/>
        <v>3000</v>
      </c>
      <c r="B327" s="4">
        <f t="shared" si="56"/>
        <v>0.014</v>
      </c>
      <c r="C327" s="4">
        <f t="shared" si="57"/>
        <v>169.217</v>
      </c>
      <c r="D327" s="4">
        <f t="shared" si="58"/>
        <v>2.222</v>
      </c>
      <c r="E327" s="4">
        <f t="shared" si="59"/>
        <v>56.499</v>
      </c>
      <c r="F327" s="4">
        <f t="shared" si="60"/>
        <v>0.163</v>
      </c>
      <c r="G327" s="4">
        <f t="shared" si="61"/>
        <v>40.619</v>
      </c>
      <c r="H327" s="4">
        <f t="shared" si="62"/>
        <v>0.415</v>
      </c>
      <c r="I327" s="4">
        <f t="shared" si="63"/>
        <v>-47.622</v>
      </c>
      <c r="J327" s="3">
        <f t="shared" si="64"/>
        <v>2800</v>
      </c>
      <c r="K327">
        <f t="shared" si="47"/>
        <v>0.022440013376807944</v>
      </c>
      <c r="L327">
        <f t="shared" si="48"/>
        <v>172.9742786556308</v>
      </c>
      <c r="M327">
        <f t="shared" si="49"/>
        <v>2.370040046818828</v>
      </c>
      <c r="N327">
        <f t="shared" si="50"/>
        <v>67.22876440096981</v>
      </c>
      <c r="O327">
        <f t="shared" si="51"/>
        <v>0.15527999331159603</v>
      </c>
      <c r="P327">
        <f t="shared" si="52"/>
        <v>48.967003678622184</v>
      </c>
      <c r="Q327">
        <f t="shared" si="53"/>
        <v>0.40955998662319204</v>
      </c>
      <c r="R327">
        <f t="shared" si="54"/>
        <v>-40.17903636819664</v>
      </c>
    </row>
    <row r="328" spans="1:18" ht="12.75">
      <c r="A328" s="4">
        <f t="shared" si="55"/>
        <v>3000</v>
      </c>
      <c r="B328" s="4">
        <f t="shared" si="56"/>
        <v>0.014</v>
      </c>
      <c r="C328" s="4">
        <f t="shared" si="57"/>
        <v>169.217</v>
      </c>
      <c r="D328" s="4">
        <f t="shared" si="58"/>
        <v>2.222</v>
      </c>
      <c r="E328" s="4">
        <f t="shared" si="59"/>
        <v>56.499</v>
      </c>
      <c r="F328" s="4">
        <f t="shared" si="60"/>
        <v>0.163</v>
      </c>
      <c r="G328" s="4">
        <f t="shared" si="61"/>
        <v>40.619</v>
      </c>
      <c r="H328" s="4">
        <f t="shared" si="62"/>
        <v>0.415</v>
      </c>
      <c r="I328" s="4">
        <f t="shared" si="63"/>
        <v>-47.622</v>
      </c>
      <c r="J328" s="3">
        <f t="shared" si="64"/>
        <v>2800</v>
      </c>
      <c r="K328">
        <f t="shared" si="47"/>
        <v>0.022440013376807944</v>
      </c>
      <c r="L328">
        <f t="shared" si="48"/>
        <v>172.9742786556308</v>
      </c>
      <c r="M328">
        <f t="shared" si="49"/>
        <v>2.370040046818828</v>
      </c>
      <c r="N328">
        <f t="shared" si="50"/>
        <v>67.22876440096981</v>
      </c>
      <c r="O328">
        <f t="shared" si="51"/>
        <v>0.15527999331159603</v>
      </c>
      <c r="P328">
        <f t="shared" si="52"/>
        <v>48.967003678622184</v>
      </c>
      <c r="Q328">
        <f t="shared" si="53"/>
        <v>0.40955998662319204</v>
      </c>
      <c r="R328">
        <f t="shared" si="54"/>
        <v>-40.17903636819664</v>
      </c>
    </row>
    <row r="329" spans="1:18" ht="12.75">
      <c r="A329" s="4">
        <f t="shared" si="55"/>
        <v>3000</v>
      </c>
      <c r="B329" s="4">
        <f t="shared" si="56"/>
        <v>0.014</v>
      </c>
      <c r="C329" s="4">
        <f t="shared" si="57"/>
        <v>169.217</v>
      </c>
      <c r="D329" s="4">
        <f t="shared" si="58"/>
        <v>2.222</v>
      </c>
      <c r="E329" s="4">
        <f t="shared" si="59"/>
        <v>56.499</v>
      </c>
      <c r="F329" s="4">
        <f t="shared" si="60"/>
        <v>0.163</v>
      </c>
      <c r="G329" s="4">
        <f t="shared" si="61"/>
        <v>40.619</v>
      </c>
      <c r="H329" s="4">
        <f t="shared" si="62"/>
        <v>0.415</v>
      </c>
      <c r="I329" s="4">
        <f t="shared" si="63"/>
        <v>-47.622</v>
      </c>
      <c r="J329" s="3">
        <f t="shared" si="64"/>
        <v>2800</v>
      </c>
      <c r="K329">
        <f t="shared" si="47"/>
        <v>0.022440013376807944</v>
      </c>
      <c r="L329">
        <f t="shared" si="48"/>
        <v>172.9742786556308</v>
      </c>
      <c r="M329">
        <f t="shared" si="49"/>
        <v>2.370040046818828</v>
      </c>
      <c r="N329">
        <f t="shared" si="50"/>
        <v>67.22876440096981</v>
      </c>
      <c r="O329">
        <f t="shared" si="51"/>
        <v>0.15527999331159603</v>
      </c>
      <c r="P329">
        <f t="shared" si="52"/>
        <v>48.967003678622184</v>
      </c>
      <c r="Q329">
        <f t="shared" si="53"/>
        <v>0.40955998662319204</v>
      </c>
      <c r="R329">
        <f t="shared" si="54"/>
        <v>-40.17903636819664</v>
      </c>
    </row>
    <row r="330" spans="1:18" ht="12.75">
      <c r="A330" s="4">
        <f t="shared" si="55"/>
        <v>3000</v>
      </c>
      <c r="B330" s="4">
        <f t="shared" si="56"/>
        <v>0.014</v>
      </c>
      <c r="C330" s="4">
        <f t="shared" si="57"/>
        <v>169.217</v>
      </c>
      <c r="D330" s="4">
        <f t="shared" si="58"/>
        <v>2.222</v>
      </c>
      <c r="E330" s="4">
        <f t="shared" si="59"/>
        <v>56.499</v>
      </c>
      <c r="F330" s="4">
        <f t="shared" si="60"/>
        <v>0.163</v>
      </c>
      <c r="G330" s="4">
        <f t="shared" si="61"/>
        <v>40.619</v>
      </c>
      <c r="H330" s="4">
        <f t="shared" si="62"/>
        <v>0.415</v>
      </c>
      <c r="I330" s="4">
        <f t="shared" si="63"/>
        <v>-47.622</v>
      </c>
      <c r="J330" s="3">
        <f t="shared" si="64"/>
        <v>2800</v>
      </c>
      <c r="K330">
        <f t="shared" si="47"/>
        <v>0.022440013376807944</v>
      </c>
      <c r="L330">
        <f t="shared" si="48"/>
        <v>172.9742786556308</v>
      </c>
      <c r="M330">
        <f t="shared" si="49"/>
        <v>2.370040046818828</v>
      </c>
      <c r="N330">
        <f t="shared" si="50"/>
        <v>67.22876440096981</v>
      </c>
      <c r="O330">
        <f t="shared" si="51"/>
        <v>0.15527999331159603</v>
      </c>
      <c r="P330">
        <f t="shared" si="52"/>
        <v>48.967003678622184</v>
      </c>
      <c r="Q330">
        <f t="shared" si="53"/>
        <v>0.40955998662319204</v>
      </c>
      <c r="R330">
        <f t="shared" si="54"/>
        <v>-40.17903636819664</v>
      </c>
    </row>
    <row r="331" spans="1:18" ht="12.75">
      <c r="A331" s="4">
        <f t="shared" si="55"/>
        <v>3000</v>
      </c>
      <c r="B331" s="4">
        <f t="shared" si="56"/>
        <v>0.014</v>
      </c>
      <c r="C331" s="4">
        <f t="shared" si="57"/>
        <v>169.217</v>
      </c>
      <c r="D331" s="4">
        <f t="shared" si="58"/>
        <v>2.222</v>
      </c>
      <c r="E331" s="4">
        <f t="shared" si="59"/>
        <v>56.499</v>
      </c>
      <c r="F331" s="4">
        <f t="shared" si="60"/>
        <v>0.163</v>
      </c>
      <c r="G331" s="4">
        <f t="shared" si="61"/>
        <v>40.619</v>
      </c>
      <c r="H331" s="4">
        <f t="shared" si="62"/>
        <v>0.415</v>
      </c>
      <c r="I331" s="4">
        <f t="shared" si="63"/>
        <v>-47.622</v>
      </c>
      <c r="J331" s="3">
        <f t="shared" si="64"/>
        <v>2800</v>
      </c>
      <c r="K331">
        <f t="shared" si="47"/>
        <v>0.022440013376807944</v>
      </c>
      <c r="L331">
        <f t="shared" si="48"/>
        <v>172.9742786556308</v>
      </c>
      <c r="M331">
        <f t="shared" si="49"/>
        <v>2.370040046818828</v>
      </c>
      <c r="N331">
        <f t="shared" si="50"/>
        <v>67.22876440096981</v>
      </c>
      <c r="O331">
        <f t="shared" si="51"/>
        <v>0.15527999331159603</v>
      </c>
      <c r="P331">
        <f t="shared" si="52"/>
        <v>48.967003678622184</v>
      </c>
      <c r="Q331">
        <f t="shared" si="53"/>
        <v>0.40955998662319204</v>
      </c>
      <c r="R331">
        <f t="shared" si="54"/>
        <v>-40.17903636819664</v>
      </c>
    </row>
    <row r="332" spans="1:18" ht="12.75">
      <c r="A332" s="4">
        <f t="shared" si="55"/>
        <v>3000</v>
      </c>
      <c r="B332" s="4">
        <f t="shared" si="56"/>
        <v>0.014</v>
      </c>
      <c r="C332" s="4">
        <f t="shared" si="57"/>
        <v>169.217</v>
      </c>
      <c r="D332" s="4">
        <f t="shared" si="58"/>
        <v>2.222</v>
      </c>
      <c r="E332" s="4">
        <f t="shared" si="59"/>
        <v>56.499</v>
      </c>
      <c r="F332" s="4">
        <f t="shared" si="60"/>
        <v>0.163</v>
      </c>
      <c r="G332" s="4">
        <f t="shared" si="61"/>
        <v>40.619</v>
      </c>
      <c r="H332" s="4">
        <f t="shared" si="62"/>
        <v>0.415</v>
      </c>
      <c r="I332" s="4">
        <f t="shared" si="63"/>
        <v>-47.622</v>
      </c>
      <c r="J332" s="3">
        <f t="shared" si="64"/>
        <v>2800</v>
      </c>
      <c r="K332">
        <f aca="true" t="shared" si="65" ref="K332:K395">INDEX($A$10:$I$412,MATCH($J332,$A$10:$A$412,1),2)+($J332-INDEX($A$10:$I$412,MATCH($J332,$A$10:$A$412,1),1))*(INDEX($A$10:$I$412,MATCH($J332,$A$10:$A$412,1)+1,2)-INDEX($A$10:$I$412,MATCH($J332,$A$10:$A$412,1),2))/(INDEX($A$10:$I$412,MATCH($J332,$A$10:$A$412,1)+1,1)-INDEX($A$10:$I$412,MATCH($J332,$A$10:$A$412,1),1))</f>
        <v>0.022440013376807944</v>
      </c>
      <c r="L332">
        <f aca="true" t="shared" si="66" ref="L332:L395">INDEX($A$10:$I$412,MATCH($J332,$A$10:$A$412,1),3)+($J332-INDEX($A$10:$I$412,MATCH($J332,$A$10:$A$412,1),1))*(INDEX($A$10:$I$412,MATCH($J332,$A$10:$A$412,1)+1,3)-INDEX($A$10:$I$412,MATCH($J332,$A$10:$A$412,1),3))/(INDEX($A$10:$I$412,MATCH($J332,$A$10:$A$412,1)+1,1)-INDEX($A$10:$I$412,MATCH($J332,$A$10:$A$412,1),1))</f>
        <v>172.9742786556308</v>
      </c>
      <c r="M332">
        <f aca="true" t="shared" si="67" ref="M332:M395">INDEX($A$10:$I$412,MATCH($J332,$A$10:$A$412,1),4)+($J332-INDEX($A$10:$I$412,MATCH($J332,$A$10:$A$412,1),1))*(INDEX($A$10:$I$412,MATCH($J332,$A$10:$A$412,1)+1,4)-INDEX($A$10:$I$412,MATCH($J332,$A$10:$A$412,1),4))/(INDEX($A$10:$I$412,MATCH($J332,$A$10:$A$412,1)+1,1)-INDEX($A$10:$I$412,MATCH($J332,$A$10:$A$412,1),1))</f>
        <v>2.370040046818828</v>
      </c>
      <c r="N332">
        <f aca="true" t="shared" si="68" ref="N332:N395">INDEX($A$10:$I$412,MATCH($J332,$A$10:$A$412,1),5)+($J332-INDEX($A$10:$I$412,MATCH($J332,$A$10:$A$412,1),1))*(INDEX($A$10:$I$412,MATCH($J332,$A$10:$A$412,1)+1,5)-INDEX($A$10:$I$412,MATCH($J332,$A$10:$A$412,1),5))/(INDEX($A$10:$I$412,MATCH($J332,$A$10:$A$412,1)+1,1)-INDEX($A$10:$I$412,MATCH($J332,$A$10:$A$412,1),1))</f>
        <v>67.22876440096981</v>
      </c>
      <c r="O332">
        <f aca="true" t="shared" si="69" ref="O332:O395">INDEX($A$10:$I$412,MATCH($J332,$A$10:$A$412,1),6)+($J332-INDEX($A$10:$I$412,MATCH($J332,$A$10:$A$412,1),1))*(INDEX($A$10:$I$412,MATCH($J332,$A$10:$A$412,1)+1,6)-INDEX($A$10:$I$412,MATCH($J332,$A$10:$A$412,1),6))/(INDEX($A$10:$I$412,MATCH($J332,$A$10:$A$412,1)+1,1)-INDEX($A$10:$I$412,MATCH($J332,$A$10:$A$412,1),1))</f>
        <v>0.15527999331159603</v>
      </c>
      <c r="P332">
        <f aca="true" t="shared" si="70" ref="P332:P395">INDEX($A$10:$I$412,MATCH($J332,$A$10:$A$412,1),7)+($J332-INDEX($A$10:$I$412,MATCH($J332,$A$10:$A$412,1),1))*(INDEX($A$10:$I$412,MATCH($J332,$A$10:$A$412,1)+1,7)-INDEX($A$10:$I$412,MATCH($J332,$A$10:$A$412,1),7))/(INDEX($A$10:$I$412,MATCH($J332,$A$10:$A$412,1)+1,1)-INDEX($A$10:$I$412,MATCH($J332,$A$10:$A$412,1),1))</f>
        <v>48.967003678622184</v>
      </c>
      <c r="Q332">
        <f aca="true" t="shared" si="71" ref="Q332:Q395">INDEX($A$10:$I$412,MATCH($J332,$A$10:$A$412,1),8)+($J332-INDEX($A$10:$I$412,MATCH($J332,$A$10:$A$412,1),1))*(INDEX($A$10:$I$412,MATCH($J332,$A$10:$A$412,1)+1,8)-INDEX($A$10:$I$412,MATCH($J332,$A$10:$A$412,1),8))/(INDEX($A$10:$I$412,MATCH($J332,$A$10:$A$412,1)+1,1)-INDEX($A$10:$I$412,MATCH($J332,$A$10:$A$412,1),1))</f>
        <v>0.40955998662319204</v>
      </c>
      <c r="R332">
        <f aca="true" t="shared" si="72" ref="R332:R395">INDEX($A$10:$I$412,MATCH($J332,$A$10:$A$412,1),9)+($J332-INDEX($A$10:$I$412,MATCH($J332,$A$10:$A$412,1),1))*(INDEX($A$10:$I$412,MATCH($J332,$A$10:$A$412,1)+1,9)-INDEX($A$10:$I$412,MATCH($J332,$A$10:$A$412,1),9))/(INDEX($A$10:$I$412,MATCH($J332,$A$10:$A$412,1)+1,1)-INDEX($A$10:$I$412,MATCH($J332,$A$10:$A$412,1),1))</f>
        <v>-40.17903636819664</v>
      </c>
    </row>
    <row r="333" spans="1:18" ht="12.75">
      <c r="A333" s="4">
        <f t="shared" si="55"/>
        <v>3000</v>
      </c>
      <c r="B333" s="4">
        <f t="shared" si="56"/>
        <v>0.014</v>
      </c>
      <c r="C333" s="4">
        <f t="shared" si="57"/>
        <v>169.217</v>
      </c>
      <c r="D333" s="4">
        <f t="shared" si="58"/>
        <v>2.222</v>
      </c>
      <c r="E333" s="4">
        <f t="shared" si="59"/>
        <v>56.499</v>
      </c>
      <c r="F333" s="4">
        <f t="shared" si="60"/>
        <v>0.163</v>
      </c>
      <c r="G333" s="4">
        <f t="shared" si="61"/>
        <v>40.619</v>
      </c>
      <c r="H333" s="4">
        <f t="shared" si="62"/>
        <v>0.415</v>
      </c>
      <c r="I333" s="4">
        <f t="shared" si="63"/>
        <v>-47.622</v>
      </c>
      <c r="J333" s="3">
        <f t="shared" si="64"/>
        <v>2800</v>
      </c>
      <c r="K333">
        <f t="shared" si="65"/>
        <v>0.022440013376807944</v>
      </c>
      <c r="L333">
        <f t="shared" si="66"/>
        <v>172.9742786556308</v>
      </c>
      <c r="M333">
        <f t="shared" si="67"/>
        <v>2.370040046818828</v>
      </c>
      <c r="N333">
        <f t="shared" si="68"/>
        <v>67.22876440096981</v>
      </c>
      <c r="O333">
        <f t="shared" si="69"/>
        <v>0.15527999331159603</v>
      </c>
      <c r="P333">
        <f t="shared" si="70"/>
        <v>48.967003678622184</v>
      </c>
      <c r="Q333">
        <f t="shared" si="71"/>
        <v>0.40955998662319204</v>
      </c>
      <c r="R333">
        <f t="shared" si="72"/>
        <v>-40.17903636819664</v>
      </c>
    </row>
    <row r="334" spans="1:18" ht="12.75">
      <c r="A334" s="4">
        <f t="shared" si="55"/>
        <v>3000</v>
      </c>
      <c r="B334" s="4">
        <f t="shared" si="56"/>
        <v>0.014</v>
      </c>
      <c r="C334" s="4">
        <f t="shared" si="57"/>
        <v>169.217</v>
      </c>
      <c r="D334" s="4">
        <f t="shared" si="58"/>
        <v>2.222</v>
      </c>
      <c r="E334" s="4">
        <f t="shared" si="59"/>
        <v>56.499</v>
      </c>
      <c r="F334" s="4">
        <f t="shared" si="60"/>
        <v>0.163</v>
      </c>
      <c r="G334" s="4">
        <f t="shared" si="61"/>
        <v>40.619</v>
      </c>
      <c r="H334" s="4">
        <f t="shared" si="62"/>
        <v>0.415</v>
      </c>
      <c r="I334" s="4">
        <f t="shared" si="63"/>
        <v>-47.622</v>
      </c>
      <c r="J334" s="3">
        <f t="shared" si="64"/>
        <v>2800</v>
      </c>
      <c r="K334">
        <f t="shared" si="65"/>
        <v>0.022440013376807944</v>
      </c>
      <c r="L334">
        <f t="shared" si="66"/>
        <v>172.9742786556308</v>
      </c>
      <c r="M334">
        <f t="shared" si="67"/>
        <v>2.370040046818828</v>
      </c>
      <c r="N334">
        <f t="shared" si="68"/>
        <v>67.22876440096981</v>
      </c>
      <c r="O334">
        <f t="shared" si="69"/>
        <v>0.15527999331159603</v>
      </c>
      <c r="P334">
        <f t="shared" si="70"/>
        <v>48.967003678622184</v>
      </c>
      <c r="Q334">
        <f t="shared" si="71"/>
        <v>0.40955998662319204</v>
      </c>
      <c r="R334">
        <f t="shared" si="72"/>
        <v>-40.17903636819664</v>
      </c>
    </row>
    <row r="335" spans="1:18" ht="12.75">
      <c r="A335" s="4">
        <f t="shared" si="55"/>
        <v>3000</v>
      </c>
      <c r="B335" s="4">
        <f t="shared" si="56"/>
        <v>0.014</v>
      </c>
      <c r="C335" s="4">
        <f t="shared" si="57"/>
        <v>169.217</v>
      </c>
      <c r="D335" s="4">
        <f t="shared" si="58"/>
        <v>2.222</v>
      </c>
      <c r="E335" s="4">
        <f t="shared" si="59"/>
        <v>56.499</v>
      </c>
      <c r="F335" s="4">
        <f t="shared" si="60"/>
        <v>0.163</v>
      </c>
      <c r="G335" s="4">
        <f t="shared" si="61"/>
        <v>40.619</v>
      </c>
      <c r="H335" s="4">
        <f t="shared" si="62"/>
        <v>0.415</v>
      </c>
      <c r="I335" s="4">
        <f t="shared" si="63"/>
        <v>-47.622</v>
      </c>
      <c r="J335" s="3">
        <f t="shared" si="64"/>
        <v>2800</v>
      </c>
      <c r="K335">
        <f t="shared" si="65"/>
        <v>0.022440013376807944</v>
      </c>
      <c r="L335">
        <f t="shared" si="66"/>
        <v>172.9742786556308</v>
      </c>
      <c r="M335">
        <f t="shared" si="67"/>
        <v>2.370040046818828</v>
      </c>
      <c r="N335">
        <f t="shared" si="68"/>
        <v>67.22876440096981</v>
      </c>
      <c r="O335">
        <f t="shared" si="69"/>
        <v>0.15527999331159603</v>
      </c>
      <c r="P335">
        <f t="shared" si="70"/>
        <v>48.967003678622184</v>
      </c>
      <c r="Q335">
        <f t="shared" si="71"/>
        <v>0.40955998662319204</v>
      </c>
      <c r="R335">
        <f t="shared" si="72"/>
        <v>-40.17903636819664</v>
      </c>
    </row>
    <row r="336" spans="1:18" ht="12.75">
      <c r="A336" s="4">
        <f t="shared" si="55"/>
        <v>3000</v>
      </c>
      <c r="B336" s="4">
        <f t="shared" si="56"/>
        <v>0.014</v>
      </c>
      <c r="C336" s="4">
        <f t="shared" si="57"/>
        <v>169.217</v>
      </c>
      <c r="D336" s="4">
        <f t="shared" si="58"/>
        <v>2.222</v>
      </c>
      <c r="E336" s="4">
        <f t="shared" si="59"/>
        <v>56.499</v>
      </c>
      <c r="F336" s="4">
        <f t="shared" si="60"/>
        <v>0.163</v>
      </c>
      <c r="G336" s="4">
        <f t="shared" si="61"/>
        <v>40.619</v>
      </c>
      <c r="H336" s="4">
        <f t="shared" si="62"/>
        <v>0.415</v>
      </c>
      <c r="I336" s="4">
        <f t="shared" si="63"/>
        <v>-47.622</v>
      </c>
      <c r="J336" s="3">
        <f t="shared" si="64"/>
        <v>2800</v>
      </c>
      <c r="K336">
        <f t="shared" si="65"/>
        <v>0.022440013376807944</v>
      </c>
      <c r="L336">
        <f t="shared" si="66"/>
        <v>172.9742786556308</v>
      </c>
      <c r="M336">
        <f t="shared" si="67"/>
        <v>2.370040046818828</v>
      </c>
      <c r="N336">
        <f t="shared" si="68"/>
        <v>67.22876440096981</v>
      </c>
      <c r="O336">
        <f t="shared" si="69"/>
        <v>0.15527999331159603</v>
      </c>
      <c r="P336">
        <f t="shared" si="70"/>
        <v>48.967003678622184</v>
      </c>
      <c r="Q336">
        <f t="shared" si="71"/>
        <v>0.40955998662319204</v>
      </c>
      <c r="R336">
        <f t="shared" si="72"/>
        <v>-40.17903636819664</v>
      </c>
    </row>
    <row r="337" spans="1:18" ht="12.75">
      <c r="A337" s="4">
        <f t="shared" si="55"/>
        <v>3000</v>
      </c>
      <c r="B337" s="4">
        <f t="shared" si="56"/>
        <v>0.014</v>
      </c>
      <c r="C337" s="4">
        <f t="shared" si="57"/>
        <v>169.217</v>
      </c>
      <c r="D337" s="4">
        <f t="shared" si="58"/>
        <v>2.222</v>
      </c>
      <c r="E337" s="4">
        <f t="shared" si="59"/>
        <v>56.499</v>
      </c>
      <c r="F337" s="4">
        <f t="shared" si="60"/>
        <v>0.163</v>
      </c>
      <c r="G337" s="4">
        <f t="shared" si="61"/>
        <v>40.619</v>
      </c>
      <c r="H337" s="4">
        <f t="shared" si="62"/>
        <v>0.415</v>
      </c>
      <c r="I337" s="4">
        <f t="shared" si="63"/>
        <v>-47.622</v>
      </c>
      <c r="J337" s="3">
        <f t="shared" si="64"/>
        <v>2800</v>
      </c>
      <c r="K337">
        <f t="shared" si="65"/>
        <v>0.022440013376807944</v>
      </c>
      <c r="L337">
        <f t="shared" si="66"/>
        <v>172.9742786556308</v>
      </c>
      <c r="M337">
        <f t="shared" si="67"/>
        <v>2.370040046818828</v>
      </c>
      <c r="N337">
        <f t="shared" si="68"/>
        <v>67.22876440096981</v>
      </c>
      <c r="O337">
        <f t="shared" si="69"/>
        <v>0.15527999331159603</v>
      </c>
      <c r="P337">
        <f t="shared" si="70"/>
        <v>48.967003678622184</v>
      </c>
      <c r="Q337">
        <f t="shared" si="71"/>
        <v>0.40955998662319204</v>
      </c>
      <c r="R337">
        <f t="shared" si="72"/>
        <v>-40.17903636819664</v>
      </c>
    </row>
    <row r="338" spans="1:18" ht="12.75">
      <c r="A338" s="4">
        <f t="shared" si="55"/>
        <v>3000</v>
      </c>
      <c r="B338" s="4">
        <f t="shared" si="56"/>
        <v>0.014</v>
      </c>
      <c r="C338" s="4">
        <f t="shared" si="57"/>
        <v>169.217</v>
      </c>
      <c r="D338" s="4">
        <f t="shared" si="58"/>
        <v>2.222</v>
      </c>
      <c r="E338" s="4">
        <f t="shared" si="59"/>
        <v>56.499</v>
      </c>
      <c r="F338" s="4">
        <f t="shared" si="60"/>
        <v>0.163</v>
      </c>
      <c r="G338" s="4">
        <f t="shared" si="61"/>
        <v>40.619</v>
      </c>
      <c r="H338" s="4">
        <f t="shared" si="62"/>
        <v>0.415</v>
      </c>
      <c r="I338" s="4">
        <f t="shared" si="63"/>
        <v>-47.622</v>
      </c>
      <c r="J338" s="3">
        <f t="shared" si="64"/>
        <v>2800</v>
      </c>
      <c r="K338">
        <f t="shared" si="65"/>
        <v>0.022440013376807944</v>
      </c>
      <c r="L338">
        <f t="shared" si="66"/>
        <v>172.9742786556308</v>
      </c>
      <c r="M338">
        <f t="shared" si="67"/>
        <v>2.370040046818828</v>
      </c>
      <c r="N338">
        <f t="shared" si="68"/>
        <v>67.22876440096981</v>
      </c>
      <c r="O338">
        <f t="shared" si="69"/>
        <v>0.15527999331159603</v>
      </c>
      <c r="P338">
        <f t="shared" si="70"/>
        <v>48.967003678622184</v>
      </c>
      <c r="Q338">
        <f t="shared" si="71"/>
        <v>0.40955998662319204</v>
      </c>
      <c r="R338">
        <f t="shared" si="72"/>
        <v>-40.17903636819664</v>
      </c>
    </row>
    <row r="339" spans="1:18" ht="12.75">
      <c r="A339" s="4">
        <f t="shared" si="55"/>
        <v>3000</v>
      </c>
      <c r="B339" s="4">
        <f t="shared" si="56"/>
        <v>0.014</v>
      </c>
      <c r="C339" s="4">
        <f t="shared" si="57"/>
        <v>169.217</v>
      </c>
      <c r="D339" s="4">
        <f t="shared" si="58"/>
        <v>2.222</v>
      </c>
      <c r="E339" s="4">
        <f t="shared" si="59"/>
        <v>56.499</v>
      </c>
      <c r="F339" s="4">
        <f t="shared" si="60"/>
        <v>0.163</v>
      </c>
      <c r="G339" s="4">
        <f t="shared" si="61"/>
        <v>40.619</v>
      </c>
      <c r="H339" s="4">
        <f t="shared" si="62"/>
        <v>0.415</v>
      </c>
      <c r="I339" s="4">
        <f t="shared" si="63"/>
        <v>-47.622</v>
      </c>
      <c r="J339" s="3">
        <f t="shared" si="64"/>
        <v>2800</v>
      </c>
      <c r="K339">
        <f t="shared" si="65"/>
        <v>0.022440013376807944</v>
      </c>
      <c r="L339">
        <f t="shared" si="66"/>
        <v>172.9742786556308</v>
      </c>
      <c r="M339">
        <f t="shared" si="67"/>
        <v>2.370040046818828</v>
      </c>
      <c r="N339">
        <f t="shared" si="68"/>
        <v>67.22876440096981</v>
      </c>
      <c r="O339">
        <f t="shared" si="69"/>
        <v>0.15527999331159603</v>
      </c>
      <c r="P339">
        <f t="shared" si="70"/>
        <v>48.967003678622184</v>
      </c>
      <c r="Q339">
        <f t="shared" si="71"/>
        <v>0.40955998662319204</v>
      </c>
      <c r="R339">
        <f t="shared" si="72"/>
        <v>-40.17903636819664</v>
      </c>
    </row>
    <row r="340" spans="1:18" ht="12.75">
      <c r="A340" s="4">
        <f t="shared" si="55"/>
        <v>3000</v>
      </c>
      <c r="B340" s="4">
        <f t="shared" si="56"/>
        <v>0.014</v>
      </c>
      <c r="C340" s="4">
        <f t="shared" si="57"/>
        <v>169.217</v>
      </c>
      <c r="D340" s="4">
        <f t="shared" si="58"/>
        <v>2.222</v>
      </c>
      <c r="E340" s="4">
        <f t="shared" si="59"/>
        <v>56.499</v>
      </c>
      <c r="F340" s="4">
        <f t="shared" si="60"/>
        <v>0.163</v>
      </c>
      <c r="G340" s="4">
        <f t="shared" si="61"/>
        <v>40.619</v>
      </c>
      <c r="H340" s="4">
        <f t="shared" si="62"/>
        <v>0.415</v>
      </c>
      <c r="I340" s="4">
        <f t="shared" si="63"/>
        <v>-47.622</v>
      </c>
      <c r="J340" s="3">
        <f t="shared" si="64"/>
        <v>2800</v>
      </c>
      <c r="K340">
        <f t="shared" si="65"/>
        <v>0.022440013376807944</v>
      </c>
      <c r="L340">
        <f t="shared" si="66"/>
        <v>172.9742786556308</v>
      </c>
      <c r="M340">
        <f t="shared" si="67"/>
        <v>2.370040046818828</v>
      </c>
      <c r="N340">
        <f t="shared" si="68"/>
        <v>67.22876440096981</v>
      </c>
      <c r="O340">
        <f t="shared" si="69"/>
        <v>0.15527999331159603</v>
      </c>
      <c r="P340">
        <f t="shared" si="70"/>
        <v>48.967003678622184</v>
      </c>
      <c r="Q340">
        <f t="shared" si="71"/>
        <v>0.40955998662319204</v>
      </c>
      <c r="R340">
        <f t="shared" si="72"/>
        <v>-40.17903636819664</v>
      </c>
    </row>
    <row r="341" spans="1:18" ht="12.75">
      <c r="A341" s="4">
        <f t="shared" si="55"/>
        <v>3000</v>
      </c>
      <c r="B341" s="4">
        <f t="shared" si="56"/>
        <v>0.014</v>
      </c>
      <c r="C341" s="4">
        <f t="shared" si="57"/>
        <v>169.217</v>
      </c>
      <c r="D341" s="4">
        <f t="shared" si="58"/>
        <v>2.222</v>
      </c>
      <c r="E341" s="4">
        <f t="shared" si="59"/>
        <v>56.499</v>
      </c>
      <c r="F341" s="4">
        <f t="shared" si="60"/>
        <v>0.163</v>
      </c>
      <c r="G341" s="4">
        <f t="shared" si="61"/>
        <v>40.619</v>
      </c>
      <c r="H341" s="4">
        <f t="shared" si="62"/>
        <v>0.415</v>
      </c>
      <c r="I341" s="4">
        <f t="shared" si="63"/>
        <v>-47.622</v>
      </c>
      <c r="J341" s="3">
        <f t="shared" si="64"/>
        <v>2800</v>
      </c>
      <c r="K341">
        <f t="shared" si="65"/>
        <v>0.022440013376807944</v>
      </c>
      <c r="L341">
        <f t="shared" si="66"/>
        <v>172.9742786556308</v>
      </c>
      <c r="M341">
        <f t="shared" si="67"/>
        <v>2.370040046818828</v>
      </c>
      <c r="N341">
        <f t="shared" si="68"/>
        <v>67.22876440096981</v>
      </c>
      <c r="O341">
        <f t="shared" si="69"/>
        <v>0.15527999331159603</v>
      </c>
      <c r="P341">
        <f t="shared" si="70"/>
        <v>48.967003678622184</v>
      </c>
      <c r="Q341">
        <f t="shared" si="71"/>
        <v>0.40955998662319204</v>
      </c>
      <c r="R341">
        <f t="shared" si="72"/>
        <v>-40.17903636819664</v>
      </c>
    </row>
    <row r="342" spans="1:18" ht="12.75">
      <c r="A342" s="4">
        <f t="shared" si="55"/>
        <v>3000</v>
      </c>
      <c r="B342" s="4">
        <f t="shared" si="56"/>
        <v>0.014</v>
      </c>
      <c r="C342" s="4">
        <f t="shared" si="57"/>
        <v>169.217</v>
      </c>
      <c r="D342" s="4">
        <f t="shared" si="58"/>
        <v>2.222</v>
      </c>
      <c r="E342" s="4">
        <f t="shared" si="59"/>
        <v>56.499</v>
      </c>
      <c r="F342" s="4">
        <f t="shared" si="60"/>
        <v>0.163</v>
      </c>
      <c r="G342" s="4">
        <f t="shared" si="61"/>
        <v>40.619</v>
      </c>
      <c r="H342" s="4">
        <f t="shared" si="62"/>
        <v>0.415</v>
      </c>
      <c r="I342" s="4">
        <f t="shared" si="63"/>
        <v>-47.622</v>
      </c>
      <c r="J342" s="3">
        <f t="shared" si="64"/>
        <v>2800</v>
      </c>
      <c r="K342">
        <f t="shared" si="65"/>
        <v>0.022440013376807944</v>
      </c>
      <c r="L342">
        <f t="shared" si="66"/>
        <v>172.9742786556308</v>
      </c>
      <c r="M342">
        <f t="shared" si="67"/>
        <v>2.370040046818828</v>
      </c>
      <c r="N342">
        <f t="shared" si="68"/>
        <v>67.22876440096981</v>
      </c>
      <c r="O342">
        <f t="shared" si="69"/>
        <v>0.15527999331159603</v>
      </c>
      <c r="P342">
        <f t="shared" si="70"/>
        <v>48.967003678622184</v>
      </c>
      <c r="Q342">
        <f t="shared" si="71"/>
        <v>0.40955998662319204</v>
      </c>
      <c r="R342">
        <f t="shared" si="72"/>
        <v>-40.17903636819664</v>
      </c>
    </row>
    <row r="343" spans="1:18" ht="12.75">
      <c r="A343" s="4">
        <f t="shared" si="55"/>
        <v>3000</v>
      </c>
      <c r="B343" s="4">
        <f t="shared" si="56"/>
        <v>0.014</v>
      </c>
      <c r="C343" s="4">
        <f t="shared" si="57"/>
        <v>169.217</v>
      </c>
      <c r="D343" s="4">
        <f t="shared" si="58"/>
        <v>2.222</v>
      </c>
      <c r="E343" s="4">
        <f t="shared" si="59"/>
        <v>56.499</v>
      </c>
      <c r="F343" s="4">
        <f t="shared" si="60"/>
        <v>0.163</v>
      </c>
      <c r="G343" s="4">
        <f t="shared" si="61"/>
        <v>40.619</v>
      </c>
      <c r="H343" s="4">
        <f t="shared" si="62"/>
        <v>0.415</v>
      </c>
      <c r="I343" s="4">
        <f t="shared" si="63"/>
        <v>-47.622</v>
      </c>
      <c r="J343" s="3">
        <f t="shared" si="64"/>
        <v>2800</v>
      </c>
      <c r="K343">
        <f t="shared" si="65"/>
        <v>0.022440013376807944</v>
      </c>
      <c r="L343">
        <f t="shared" si="66"/>
        <v>172.9742786556308</v>
      </c>
      <c r="M343">
        <f t="shared" si="67"/>
        <v>2.370040046818828</v>
      </c>
      <c r="N343">
        <f t="shared" si="68"/>
        <v>67.22876440096981</v>
      </c>
      <c r="O343">
        <f t="shared" si="69"/>
        <v>0.15527999331159603</v>
      </c>
      <c r="P343">
        <f t="shared" si="70"/>
        <v>48.967003678622184</v>
      </c>
      <c r="Q343">
        <f t="shared" si="71"/>
        <v>0.40955998662319204</v>
      </c>
      <c r="R343">
        <f t="shared" si="72"/>
        <v>-40.17903636819664</v>
      </c>
    </row>
    <row r="344" spans="1:18" ht="12.75">
      <c r="A344" s="4">
        <f t="shared" si="55"/>
        <v>3000</v>
      </c>
      <c r="B344" s="4">
        <f t="shared" si="56"/>
        <v>0.014</v>
      </c>
      <c r="C344" s="4">
        <f t="shared" si="57"/>
        <v>169.217</v>
      </c>
      <c r="D344" s="4">
        <f t="shared" si="58"/>
        <v>2.222</v>
      </c>
      <c r="E344" s="4">
        <f t="shared" si="59"/>
        <v>56.499</v>
      </c>
      <c r="F344" s="4">
        <f t="shared" si="60"/>
        <v>0.163</v>
      </c>
      <c r="G344" s="4">
        <f t="shared" si="61"/>
        <v>40.619</v>
      </c>
      <c r="H344" s="4">
        <f t="shared" si="62"/>
        <v>0.415</v>
      </c>
      <c r="I344" s="4">
        <f t="shared" si="63"/>
        <v>-47.622</v>
      </c>
      <c r="J344" s="3">
        <f t="shared" si="64"/>
        <v>2800</v>
      </c>
      <c r="K344">
        <f t="shared" si="65"/>
        <v>0.022440013376807944</v>
      </c>
      <c r="L344">
        <f t="shared" si="66"/>
        <v>172.9742786556308</v>
      </c>
      <c r="M344">
        <f t="shared" si="67"/>
        <v>2.370040046818828</v>
      </c>
      <c r="N344">
        <f t="shared" si="68"/>
        <v>67.22876440096981</v>
      </c>
      <c r="O344">
        <f t="shared" si="69"/>
        <v>0.15527999331159603</v>
      </c>
      <c r="P344">
        <f t="shared" si="70"/>
        <v>48.967003678622184</v>
      </c>
      <c r="Q344">
        <f t="shared" si="71"/>
        <v>0.40955998662319204</v>
      </c>
      <c r="R344">
        <f t="shared" si="72"/>
        <v>-40.17903636819664</v>
      </c>
    </row>
    <row r="345" spans="1:18" ht="12.75">
      <c r="A345" s="4">
        <f t="shared" si="55"/>
        <v>3000</v>
      </c>
      <c r="B345" s="4">
        <f t="shared" si="56"/>
        <v>0.014</v>
      </c>
      <c r="C345" s="4">
        <f t="shared" si="57"/>
        <v>169.217</v>
      </c>
      <c r="D345" s="4">
        <f t="shared" si="58"/>
        <v>2.222</v>
      </c>
      <c r="E345" s="4">
        <f t="shared" si="59"/>
        <v>56.499</v>
      </c>
      <c r="F345" s="4">
        <f t="shared" si="60"/>
        <v>0.163</v>
      </c>
      <c r="G345" s="4">
        <f t="shared" si="61"/>
        <v>40.619</v>
      </c>
      <c r="H345" s="4">
        <f t="shared" si="62"/>
        <v>0.415</v>
      </c>
      <c r="I345" s="4">
        <f t="shared" si="63"/>
        <v>-47.622</v>
      </c>
      <c r="J345" s="3">
        <f t="shared" si="64"/>
        <v>2800</v>
      </c>
      <c r="K345">
        <f t="shared" si="65"/>
        <v>0.022440013376807944</v>
      </c>
      <c r="L345">
        <f t="shared" si="66"/>
        <v>172.9742786556308</v>
      </c>
      <c r="M345">
        <f t="shared" si="67"/>
        <v>2.370040046818828</v>
      </c>
      <c r="N345">
        <f t="shared" si="68"/>
        <v>67.22876440096981</v>
      </c>
      <c r="O345">
        <f t="shared" si="69"/>
        <v>0.15527999331159603</v>
      </c>
      <c r="P345">
        <f t="shared" si="70"/>
        <v>48.967003678622184</v>
      </c>
      <c r="Q345">
        <f t="shared" si="71"/>
        <v>0.40955998662319204</v>
      </c>
      <c r="R345">
        <f t="shared" si="72"/>
        <v>-40.17903636819664</v>
      </c>
    </row>
    <row r="346" spans="1:18" ht="12.75">
      <c r="A346" s="4">
        <f t="shared" si="55"/>
        <v>3000</v>
      </c>
      <c r="B346" s="4">
        <f t="shared" si="56"/>
        <v>0.014</v>
      </c>
      <c r="C346" s="4">
        <f t="shared" si="57"/>
        <v>169.217</v>
      </c>
      <c r="D346" s="4">
        <f t="shared" si="58"/>
        <v>2.222</v>
      </c>
      <c r="E346" s="4">
        <f t="shared" si="59"/>
        <v>56.499</v>
      </c>
      <c r="F346" s="4">
        <f t="shared" si="60"/>
        <v>0.163</v>
      </c>
      <c r="G346" s="4">
        <f t="shared" si="61"/>
        <v>40.619</v>
      </c>
      <c r="H346" s="4">
        <f t="shared" si="62"/>
        <v>0.415</v>
      </c>
      <c r="I346" s="4">
        <f t="shared" si="63"/>
        <v>-47.622</v>
      </c>
      <c r="J346" s="3">
        <f t="shared" si="64"/>
        <v>2800</v>
      </c>
      <c r="K346">
        <f t="shared" si="65"/>
        <v>0.022440013376807944</v>
      </c>
      <c r="L346">
        <f t="shared" si="66"/>
        <v>172.9742786556308</v>
      </c>
      <c r="M346">
        <f t="shared" si="67"/>
        <v>2.370040046818828</v>
      </c>
      <c r="N346">
        <f t="shared" si="68"/>
        <v>67.22876440096981</v>
      </c>
      <c r="O346">
        <f t="shared" si="69"/>
        <v>0.15527999331159603</v>
      </c>
      <c r="P346">
        <f t="shared" si="70"/>
        <v>48.967003678622184</v>
      </c>
      <c r="Q346">
        <f t="shared" si="71"/>
        <v>0.40955998662319204</v>
      </c>
      <c r="R346">
        <f t="shared" si="72"/>
        <v>-40.17903636819664</v>
      </c>
    </row>
    <row r="347" spans="1:18" ht="12.75">
      <c r="A347" s="4">
        <f t="shared" si="55"/>
        <v>3000</v>
      </c>
      <c r="B347" s="4">
        <f t="shared" si="56"/>
        <v>0.014</v>
      </c>
      <c r="C347" s="4">
        <f t="shared" si="57"/>
        <v>169.217</v>
      </c>
      <c r="D347" s="4">
        <f t="shared" si="58"/>
        <v>2.222</v>
      </c>
      <c r="E347" s="4">
        <f t="shared" si="59"/>
        <v>56.499</v>
      </c>
      <c r="F347" s="4">
        <f t="shared" si="60"/>
        <v>0.163</v>
      </c>
      <c r="G347" s="4">
        <f t="shared" si="61"/>
        <v>40.619</v>
      </c>
      <c r="H347" s="4">
        <f t="shared" si="62"/>
        <v>0.415</v>
      </c>
      <c r="I347" s="4">
        <f t="shared" si="63"/>
        <v>-47.622</v>
      </c>
      <c r="J347" s="3">
        <f t="shared" si="64"/>
        <v>2800</v>
      </c>
      <c r="K347">
        <f t="shared" si="65"/>
        <v>0.022440013376807944</v>
      </c>
      <c r="L347">
        <f t="shared" si="66"/>
        <v>172.9742786556308</v>
      </c>
      <c r="M347">
        <f t="shared" si="67"/>
        <v>2.370040046818828</v>
      </c>
      <c r="N347">
        <f t="shared" si="68"/>
        <v>67.22876440096981</v>
      </c>
      <c r="O347">
        <f t="shared" si="69"/>
        <v>0.15527999331159603</v>
      </c>
      <c r="P347">
        <f t="shared" si="70"/>
        <v>48.967003678622184</v>
      </c>
      <c r="Q347">
        <f t="shared" si="71"/>
        <v>0.40955998662319204</v>
      </c>
      <c r="R347">
        <f t="shared" si="72"/>
        <v>-40.17903636819664</v>
      </c>
    </row>
    <row r="348" spans="1:18" ht="12.75">
      <c r="A348" s="4">
        <f t="shared" si="55"/>
        <v>3000</v>
      </c>
      <c r="B348" s="4">
        <f t="shared" si="56"/>
        <v>0.014</v>
      </c>
      <c r="C348" s="4">
        <f t="shared" si="57"/>
        <v>169.217</v>
      </c>
      <c r="D348" s="4">
        <f t="shared" si="58"/>
        <v>2.222</v>
      </c>
      <c r="E348" s="4">
        <f t="shared" si="59"/>
        <v>56.499</v>
      </c>
      <c r="F348" s="4">
        <f t="shared" si="60"/>
        <v>0.163</v>
      </c>
      <c r="G348" s="4">
        <f t="shared" si="61"/>
        <v>40.619</v>
      </c>
      <c r="H348" s="4">
        <f t="shared" si="62"/>
        <v>0.415</v>
      </c>
      <c r="I348" s="4">
        <f t="shared" si="63"/>
        <v>-47.622</v>
      </c>
      <c r="J348" s="3">
        <f t="shared" si="64"/>
        <v>2800</v>
      </c>
      <c r="K348">
        <f t="shared" si="65"/>
        <v>0.022440013376807944</v>
      </c>
      <c r="L348">
        <f t="shared" si="66"/>
        <v>172.9742786556308</v>
      </c>
      <c r="M348">
        <f t="shared" si="67"/>
        <v>2.370040046818828</v>
      </c>
      <c r="N348">
        <f t="shared" si="68"/>
        <v>67.22876440096981</v>
      </c>
      <c r="O348">
        <f t="shared" si="69"/>
        <v>0.15527999331159603</v>
      </c>
      <c r="P348">
        <f t="shared" si="70"/>
        <v>48.967003678622184</v>
      </c>
      <c r="Q348">
        <f t="shared" si="71"/>
        <v>0.40955998662319204</v>
      </c>
      <c r="R348">
        <f t="shared" si="72"/>
        <v>-40.17903636819664</v>
      </c>
    </row>
    <row r="349" spans="1:18" ht="12.75">
      <c r="A349" s="4">
        <f t="shared" si="55"/>
        <v>3000</v>
      </c>
      <c r="B349" s="4">
        <f t="shared" si="56"/>
        <v>0.014</v>
      </c>
      <c r="C349" s="4">
        <f t="shared" si="57"/>
        <v>169.217</v>
      </c>
      <c r="D349" s="4">
        <f t="shared" si="58"/>
        <v>2.222</v>
      </c>
      <c r="E349" s="4">
        <f t="shared" si="59"/>
        <v>56.499</v>
      </c>
      <c r="F349" s="4">
        <f t="shared" si="60"/>
        <v>0.163</v>
      </c>
      <c r="G349" s="4">
        <f t="shared" si="61"/>
        <v>40.619</v>
      </c>
      <c r="H349" s="4">
        <f t="shared" si="62"/>
        <v>0.415</v>
      </c>
      <c r="I349" s="4">
        <f t="shared" si="63"/>
        <v>-47.622</v>
      </c>
      <c r="J349" s="3">
        <f t="shared" si="64"/>
        <v>2800</v>
      </c>
      <c r="K349">
        <f t="shared" si="65"/>
        <v>0.022440013376807944</v>
      </c>
      <c r="L349">
        <f t="shared" si="66"/>
        <v>172.9742786556308</v>
      </c>
      <c r="M349">
        <f t="shared" si="67"/>
        <v>2.370040046818828</v>
      </c>
      <c r="N349">
        <f t="shared" si="68"/>
        <v>67.22876440096981</v>
      </c>
      <c r="O349">
        <f t="shared" si="69"/>
        <v>0.15527999331159603</v>
      </c>
      <c r="P349">
        <f t="shared" si="70"/>
        <v>48.967003678622184</v>
      </c>
      <c r="Q349">
        <f t="shared" si="71"/>
        <v>0.40955998662319204</v>
      </c>
      <c r="R349">
        <f t="shared" si="72"/>
        <v>-40.17903636819664</v>
      </c>
    </row>
    <row r="350" spans="1:18" ht="12.75">
      <c r="A350" s="4">
        <f aca="true" t="shared" si="73" ref="A350:A411">A349</f>
        <v>3000</v>
      </c>
      <c r="B350" s="4">
        <f aca="true" t="shared" si="74" ref="B350:B411">B349</f>
        <v>0.014</v>
      </c>
      <c r="C350" s="4">
        <f aca="true" t="shared" si="75" ref="C350:C411">C349</f>
        <v>169.217</v>
      </c>
      <c r="D350" s="4">
        <f aca="true" t="shared" si="76" ref="D350:D411">D349</f>
        <v>2.222</v>
      </c>
      <c r="E350" s="4">
        <f aca="true" t="shared" si="77" ref="E350:E411">E349</f>
        <v>56.499</v>
      </c>
      <c r="F350" s="4">
        <f aca="true" t="shared" si="78" ref="F350:F411">F349</f>
        <v>0.163</v>
      </c>
      <c r="G350" s="4">
        <f aca="true" t="shared" si="79" ref="G350:G411">G349</f>
        <v>40.619</v>
      </c>
      <c r="H350" s="4">
        <f aca="true" t="shared" si="80" ref="H350:H411">H349</f>
        <v>0.415</v>
      </c>
      <c r="I350" s="4">
        <f aca="true" t="shared" si="81" ref="I350:I411">I349</f>
        <v>-47.622</v>
      </c>
      <c r="J350" s="3">
        <f t="shared" si="64"/>
        <v>2800</v>
      </c>
      <c r="K350">
        <f t="shared" si="65"/>
        <v>0.022440013376807944</v>
      </c>
      <c r="L350">
        <f t="shared" si="66"/>
        <v>172.9742786556308</v>
      </c>
      <c r="M350">
        <f t="shared" si="67"/>
        <v>2.370040046818828</v>
      </c>
      <c r="N350">
        <f t="shared" si="68"/>
        <v>67.22876440096981</v>
      </c>
      <c r="O350">
        <f t="shared" si="69"/>
        <v>0.15527999331159603</v>
      </c>
      <c r="P350">
        <f t="shared" si="70"/>
        <v>48.967003678622184</v>
      </c>
      <c r="Q350">
        <f t="shared" si="71"/>
        <v>0.40955998662319204</v>
      </c>
      <c r="R350">
        <f t="shared" si="72"/>
        <v>-40.17903636819664</v>
      </c>
    </row>
    <row r="351" spans="1:18" ht="12.75">
      <c r="A351" s="4">
        <f t="shared" si="73"/>
        <v>3000</v>
      </c>
      <c r="B351" s="4">
        <f t="shared" si="74"/>
        <v>0.014</v>
      </c>
      <c r="C351" s="4">
        <f t="shared" si="75"/>
        <v>169.217</v>
      </c>
      <c r="D351" s="4">
        <f t="shared" si="76"/>
        <v>2.222</v>
      </c>
      <c r="E351" s="4">
        <f t="shared" si="77"/>
        <v>56.499</v>
      </c>
      <c r="F351" s="4">
        <f t="shared" si="78"/>
        <v>0.163</v>
      </c>
      <c r="G351" s="4">
        <f t="shared" si="79"/>
        <v>40.619</v>
      </c>
      <c r="H351" s="4">
        <f t="shared" si="80"/>
        <v>0.415</v>
      </c>
      <c r="I351" s="4">
        <f t="shared" si="81"/>
        <v>-47.622</v>
      </c>
      <c r="J351" s="3">
        <f t="shared" si="64"/>
        <v>2800</v>
      </c>
      <c r="K351">
        <f t="shared" si="65"/>
        <v>0.022440013376807944</v>
      </c>
      <c r="L351">
        <f t="shared" si="66"/>
        <v>172.9742786556308</v>
      </c>
      <c r="M351">
        <f t="shared" si="67"/>
        <v>2.370040046818828</v>
      </c>
      <c r="N351">
        <f t="shared" si="68"/>
        <v>67.22876440096981</v>
      </c>
      <c r="O351">
        <f t="shared" si="69"/>
        <v>0.15527999331159603</v>
      </c>
      <c r="P351">
        <f t="shared" si="70"/>
        <v>48.967003678622184</v>
      </c>
      <c r="Q351">
        <f t="shared" si="71"/>
        <v>0.40955998662319204</v>
      </c>
      <c r="R351">
        <f t="shared" si="72"/>
        <v>-40.17903636819664</v>
      </c>
    </row>
    <row r="352" spans="1:18" ht="12.75">
      <c r="A352" s="4">
        <f t="shared" si="73"/>
        <v>3000</v>
      </c>
      <c r="B352" s="4">
        <f t="shared" si="74"/>
        <v>0.014</v>
      </c>
      <c r="C352" s="4">
        <f t="shared" si="75"/>
        <v>169.217</v>
      </c>
      <c r="D352" s="4">
        <f t="shared" si="76"/>
        <v>2.222</v>
      </c>
      <c r="E352" s="4">
        <f t="shared" si="77"/>
        <v>56.499</v>
      </c>
      <c r="F352" s="4">
        <f t="shared" si="78"/>
        <v>0.163</v>
      </c>
      <c r="G352" s="4">
        <f t="shared" si="79"/>
        <v>40.619</v>
      </c>
      <c r="H352" s="4">
        <f t="shared" si="80"/>
        <v>0.415</v>
      </c>
      <c r="I352" s="4">
        <f t="shared" si="81"/>
        <v>-47.622</v>
      </c>
      <c r="J352" s="3">
        <f t="shared" si="64"/>
        <v>2800</v>
      </c>
      <c r="K352">
        <f t="shared" si="65"/>
        <v>0.022440013376807944</v>
      </c>
      <c r="L352">
        <f t="shared" si="66"/>
        <v>172.9742786556308</v>
      </c>
      <c r="M352">
        <f t="shared" si="67"/>
        <v>2.370040046818828</v>
      </c>
      <c r="N352">
        <f t="shared" si="68"/>
        <v>67.22876440096981</v>
      </c>
      <c r="O352">
        <f t="shared" si="69"/>
        <v>0.15527999331159603</v>
      </c>
      <c r="P352">
        <f t="shared" si="70"/>
        <v>48.967003678622184</v>
      </c>
      <c r="Q352">
        <f t="shared" si="71"/>
        <v>0.40955998662319204</v>
      </c>
      <c r="R352">
        <f t="shared" si="72"/>
        <v>-40.17903636819664</v>
      </c>
    </row>
    <row r="353" spans="1:18" ht="12.75">
      <c r="A353" s="4">
        <f t="shared" si="73"/>
        <v>3000</v>
      </c>
      <c r="B353" s="4">
        <f t="shared" si="74"/>
        <v>0.014</v>
      </c>
      <c r="C353" s="4">
        <f t="shared" si="75"/>
        <v>169.217</v>
      </c>
      <c r="D353" s="4">
        <f t="shared" si="76"/>
        <v>2.222</v>
      </c>
      <c r="E353" s="4">
        <f t="shared" si="77"/>
        <v>56.499</v>
      </c>
      <c r="F353" s="4">
        <f t="shared" si="78"/>
        <v>0.163</v>
      </c>
      <c r="G353" s="4">
        <f t="shared" si="79"/>
        <v>40.619</v>
      </c>
      <c r="H353" s="4">
        <f t="shared" si="80"/>
        <v>0.415</v>
      </c>
      <c r="I353" s="4">
        <f t="shared" si="81"/>
        <v>-47.622</v>
      </c>
      <c r="J353" s="3">
        <f t="shared" si="64"/>
        <v>2800</v>
      </c>
      <c r="K353">
        <f t="shared" si="65"/>
        <v>0.022440013376807944</v>
      </c>
      <c r="L353">
        <f t="shared" si="66"/>
        <v>172.9742786556308</v>
      </c>
      <c r="M353">
        <f t="shared" si="67"/>
        <v>2.370040046818828</v>
      </c>
      <c r="N353">
        <f t="shared" si="68"/>
        <v>67.22876440096981</v>
      </c>
      <c r="O353">
        <f t="shared" si="69"/>
        <v>0.15527999331159603</v>
      </c>
      <c r="P353">
        <f t="shared" si="70"/>
        <v>48.967003678622184</v>
      </c>
      <c r="Q353">
        <f t="shared" si="71"/>
        <v>0.40955998662319204</v>
      </c>
      <c r="R353">
        <f t="shared" si="72"/>
        <v>-40.17903636819664</v>
      </c>
    </row>
    <row r="354" spans="1:18" ht="12.75">
      <c r="A354" s="4">
        <f t="shared" si="73"/>
        <v>3000</v>
      </c>
      <c r="B354" s="4">
        <f t="shared" si="74"/>
        <v>0.014</v>
      </c>
      <c r="C354" s="4">
        <f t="shared" si="75"/>
        <v>169.217</v>
      </c>
      <c r="D354" s="4">
        <f t="shared" si="76"/>
        <v>2.222</v>
      </c>
      <c r="E354" s="4">
        <f t="shared" si="77"/>
        <v>56.499</v>
      </c>
      <c r="F354" s="4">
        <f t="shared" si="78"/>
        <v>0.163</v>
      </c>
      <c r="G354" s="4">
        <f t="shared" si="79"/>
        <v>40.619</v>
      </c>
      <c r="H354" s="4">
        <f t="shared" si="80"/>
        <v>0.415</v>
      </c>
      <c r="I354" s="4">
        <f t="shared" si="81"/>
        <v>-47.622</v>
      </c>
      <c r="J354" s="3">
        <f t="shared" si="64"/>
        <v>2800</v>
      </c>
      <c r="K354">
        <f t="shared" si="65"/>
        <v>0.022440013376807944</v>
      </c>
      <c r="L354">
        <f t="shared" si="66"/>
        <v>172.9742786556308</v>
      </c>
      <c r="M354">
        <f t="shared" si="67"/>
        <v>2.370040046818828</v>
      </c>
      <c r="N354">
        <f t="shared" si="68"/>
        <v>67.22876440096981</v>
      </c>
      <c r="O354">
        <f t="shared" si="69"/>
        <v>0.15527999331159603</v>
      </c>
      <c r="P354">
        <f t="shared" si="70"/>
        <v>48.967003678622184</v>
      </c>
      <c r="Q354">
        <f t="shared" si="71"/>
        <v>0.40955998662319204</v>
      </c>
      <c r="R354">
        <f t="shared" si="72"/>
        <v>-40.17903636819664</v>
      </c>
    </row>
    <row r="355" spans="1:18" ht="12.75">
      <c r="A355" s="4">
        <f t="shared" si="73"/>
        <v>3000</v>
      </c>
      <c r="B355" s="4">
        <f t="shared" si="74"/>
        <v>0.014</v>
      </c>
      <c r="C355" s="4">
        <f t="shared" si="75"/>
        <v>169.217</v>
      </c>
      <c r="D355" s="4">
        <f t="shared" si="76"/>
        <v>2.222</v>
      </c>
      <c r="E355" s="4">
        <f t="shared" si="77"/>
        <v>56.499</v>
      </c>
      <c r="F355" s="4">
        <f t="shared" si="78"/>
        <v>0.163</v>
      </c>
      <c r="G355" s="4">
        <f t="shared" si="79"/>
        <v>40.619</v>
      </c>
      <c r="H355" s="4">
        <f t="shared" si="80"/>
        <v>0.415</v>
      </c>
      <c r="I355" s="4">
        <f t="shared" si="81"/>
        <v>-47.622</v>
      </c>
      <c r="J355" s="3">
        <f aca="true" t="shared" si="82" ref="J355:J412">J354</f>
        <v>2800</v>
      </c>
      <c r="K355">
        <f t="shared" si="65"/>
        <v>0.022440013376807944</v>
      </c>
      <c r="L355">
        <f t="shared" si="66"/>
        <v>172.9742786556308</v>
      </c>
      <c r="M355">
        <f t="shared" si="67"/>
        <v>2.370040046818828</v>
      </c>
      <c r="N355">
        <f t="shared" si="68"/>
        <v>67.22876440096981</v>
      </c>
      <c r="O355">
        <f t="shared" si="69"/>
        <v>0.15527999331159603</v>
      </c>
      <c r="P355">
        <f t="shared" si="70"/>
        <v>48.967003678622184</v>
      </c>
      <c r="Q355">
        <f t="shared" si="71"/>
        <v>0.40955998662319204</v>
      </c>
      <c r="R355">
        <f t="shared" si="72"/>
        <v>-40.17903636819664</v>
      </c>
    </row>
    <row r="356" spans="1:18" ht="12.75">
      <c r="A356" s="4">
        <f t="shared" si="73"/>
        <v>3000</v>
      </c>
      <c r="B356" s="4">
        <f t="shared" si="74"/>
        <v>0.014</v>
      </c>
      <c r="C356" s="4">
        <f t="shared" si="75"/>
        <v>169.217</v>
      </c>
      <c r="D356" s="4">
        <f t="shared" si="76"/>
        <v>2.222</v>
      </c>
      <c r="E356" s="4">
        <f t="shared" si="77"/>
        <v>56.499</v>
      </c>
      <c r="F356" s="4">
        <f t="shared" si="78"/>
        <v>0.163</v>
      </c>
      <c r="G356" s="4">
        <f t="shared" si="79"/>
        <v>40.619</v>
      </c>
      <c r="H356" s="4">
        <f t="shared" si="80"/>
        <v>0.415</v>
      </c>
      <c r="I356" s="4">
        <f t="shared" si="81"/>
        <v>-47.622</v>
      </c>
      <c r="J356" s="3">
        <f t="shared" si="82"/>
        <v>2800</v>
      </c>
      <c r="K356">
        <f t="shared" si="65"/>
        <v>0.022440013376807944</v>
      </c>
      <c r="L356">
        <f t="shared" si="66"/>
        <v>172.9742786556308</v>
      </c>
      <c r="M356">
        <f t="shared" si="67"/>
        <v>2.370040046818828</v>
      </c>
      <c r="N356">
        <f t="shared" si="68"/>
        <v>67.22876440096981</v>
      </c>
      <c r="O356">
        <f t="shared" si="69"/>
        <v>0.15527999331159603</v>
      </c>
      <c r="P356">
        <f t="shared" si="70"/>
        <v>48.967003678622184</v>
      </c>
      <c r="Q356">
        <f t="shared" si="71"/>
        <v>0.40955998662319204</v>
      </c>
      <c r="R356">
        <f t="shared" si="72"/>
        <v>-40.17903636819664</v>
      </c>
    </row>
    <row r="357" spans="1:18" ht="12.75">
      <c r="A357" s="4">
        <f t="shared" si="73"/>
        <v>3000</v>
      </c>
      <c r="B357" s="4">
        <f t="shared" si="74"/>
        <v>0.014</v>
      </c>
      <c r="C357" s="4">
        <f t="shared" si="75"/>
        <v>169.217</v>
      </c>
      <c r="D357" s="4">
        <f t="shared" si="76"/>
        <v>2.222</v>
      </c>
      <c r="E357" s="4">
        <f t="shared" si="77"/>
        <v>56.499</v>
      </c>
      <c r="F357" s="4">
        <f t="shared" si="78"/>
        <v>0.163</v>
      </c>
      <c r="G357" s="4">
        <f t="shared" si="79"/>
        <v>40.619</v>
      </c>
      <c r="H357" s="4">
        <f t="shared" si="80"/>
        <v>0.415</v>
      </c>
      <c r="I357" s="4">
        <f t="shared" si="81"/>
        <v>-47.622</v>
      </c>
      <c r="J357" s="3">
        <f t="shared" si="82"/>
        <v>2800</v>
      </c>
      <c r="K357">
        <f t="shared" si="65"/>
        <v>0.022440013376807944</v>
      </c>
      <c r="L357">
        <f t="shared" si="66"/>
        <v>172.9742786556308</v>
      </c>
      <c r="M357">
        <f t="shared" si="67"/>
        <v>2.370040046818828</v>
      </c>
      <c r="N357">
        <f t="shared" si="68"/>
        <v>67.22876440096981</v>
      </c>
      <c r="O357">
        <f t="shared" si="69"/>
        <v>0.15527999331159603</v>
      </c>
      <c r="P357">
        <f t="shared" si="70"/>
        <v>48.967003678622184</v>
      </c>
      <c r="Q357">
        <f t="shared" si="71"/>
        <v>0.40955998662319204</v>
      </c>
      <c r="R357">
        <f t="shared" si="72"/>
        <v>-40.17903636819664</v>
      </c>
    </row>
    <row r="358" spans="1:18" ht="12.75">
      <c r="A358" s="4">
        <f t="shared" si="73"/>
        <v>3000</v>
      </c>
      <c r="B358" s="4">
        <f t="shared" si="74"/>
        <v>0.014</v>
      </c>
      <c r="C358" s="4">
        <f t="shared" si="75"/>
        <v>169.217</v>
      </c>
      <c r="D358" s="4">
        <f t="shared" si="76"/>
        <v>2.222</v>
      </c>
      <c r="E358" s="4">
        <f t="shared" si="77"/>
        <v>56.499</v>
      </c>
      <c r="F358" s="4">
        <f t="shared" si="78"/>
        <v>0.163</v>
      </c>
      <c r="G358" s="4">
        <f t="shared" si="79"/>
        <v>40.619</v>
      </c>
      <c r="H358" s="4">
        <f t="shared" si="80"/>
        <v>0.415</v>
      </c>
      <c r="I358" s="4">
        <f t="shared" si="81"/>
        <v>-47.622</v>
      </c>
      <c r="J358" s="3">
        <f t="shared" si="82"/>
        <v>2800</v>
      </c>
      <c r="K358">
        <f t="shared" si="65"/>
        <v>0.022440013376807944</v>
      </c>
      <c r="L358">
        <f t="shared" si="66"/>
        <v>172.9742786556308</v>
      </c>
      <c r="M358">
        <f t="shared" si="67"/>
        <v>2.370040046818828</v>
      </c>
      <c r="N358">
        <f t="shared" si="68"/>
        <v>67.22876440096981</v>
      </c>
      <c r="O358">
        <f t="shared" si="69"/>
        <v>0.15527999331159603</v>
      </c>
      <c r="P358">
        <f t="shared" si="70"/>
        <v>48.967003678622184</v>
      </c>
      <c r="Q358">
        <f t="shared" si="71"/>
        <v>0.40955998662319204</v>
      </c>
      <c r="R358">
        <f t="shared" si="72"/>
        <v>-40.17903636819664</v>
      </c>
    </row>
    <row r="359" spans="1:18" ht="12.75">
      <c r="A359" s="4">
        <f t="shared" si="73"/>
        <v>3000</v>
      </c>
      <c r="B359" s="4">
        <f t="shared" si="74"/>
        <v>0.014</v>
      </c>
      <c r="C359" s="4">
        <f t="shared" si="75"/>
        <v>169.217</v>
      </c>
      <c r="D359" s="4">
        <f t="shared" si="76"/>
        <v>2.222</v>
      </c>
      <c r="E359" s="4">
        <f t="shared" si="77"/>
        <v>56.499</v>
      </c>
      <c r="F359" s="4">
        <f t="shared" si="78"/>
        <v>0.163</v>
      </c>
      <c r="G359" s="4">
        <f t="shared" si="79"/>
        <v>40.619</v>
      </c>
      <c r="H359" s="4">
        <f t="shared" si="80"/>
        <v>0.415</v>
      </c>
      <c r="I359" s="4">
        <f t="shared" si="81"/>
        <v>-47.622</v>
      </c>
      <c r="J359" s="3">
        <f t="shared" si="82"/>
        <v>2800</v>
      </c>
      <c r="K359">
        <f t="shared" si="65"/>
        <v>0.022440013376807944</v>
      </c>
      <c r="L359">
        <f t="shared" si="66"/>
        <v>172.9742786556308</v>
      </c>
      <c r="M359">
        <f t="shared" si="67"/>
        <v>2.370040046818828</v>
      </c>
      <c r="N359">
        <f t="shared" si="68"/>
        <v>67.22876440096981</v>
      </c>
      <c r="O359">
        <f t="shared" si="69"/>
        <v>0.15527999331159603</v>
      </c>
      <c r="P359">
        <f t="shared" si="70"/>
        <v>48.967003678622184</v>
      </c>
      <c r="Q359">
        <f t="shared" si="71"/>
        <v>0.40955998662319204</v>
      </c>
      <c r="R359">
        <f t="shared" si="72"/>
        <v>-40.17903636819664</v>
      </c>
    </row>
    <row r="360" spans="1:18" ht="12.75">
      <c r="A360" s="4">
        <f t="shared" si="73"/>
        <v>3000</v>
      </c>
      <c r="B360" s="4">
        <f t="shared" si="74"/>
        <v>0.014</v>
      </c>
      <c r="C360" s="4">
        <f t="shared" si="75"/>
        <v>169.217</v>
      </c>
      <c r="D360" s="4">
        <f t="shared" si="76"/>
        <v>2.222</v>
      </c>
      <c r="E360" s="4">
        <f t="shared" si="77"/>
        <v>56.499</v>
      </c>
      <c r="F360" s="4">
        <f t="shared" si="78"/>
        <v>0.163</v>
      </c>
      <c r="G360" s="4">
        <f t="shared" si="79"/>
        <v>40.619</v>
      </c>
      <c r="H360" s="4">
        <f t="shared" si="80"/>
        <v>0.415</v>
      </c>
      <c r="I360" s="4">
        <f t="shared" si="81"/>
        <v>-47.622</v>
      </c>
      <c r="J360" s="3">
        <f t="shared" si="82"/>
        <v>2800</v>
      </c>
      <c r="K360">
        <f t="shared" si="65"/>
        <v>0.022440013376807944</v>
      </c>
      <c r="L360">
        <f t="shared" si="66"/>
        <v>172.9742786556308</v>
      </c>
      <c r="M360">
        <f t="shared" si="67"/>
        <v>2.370040046818828</v>
      </c>
      <c r="N360">
        <f t="shared" si="68"/>
        <v>67.22876440096981</v>
      </c>
      <c r="O360">
        <f t="shared" si="69"/>
        <v>0.15527999331159603</v>
      </c>
      <c r="P360">
        <f t="shared" si="70"/>
        <v>48.967003678622184</v>
      </c>
      <c r="Q360">
        <f t="shared" si="71"/>
        <v>0.40955998662319204</v>
      </c>
      <c r="R360">
        <f t="shared" si="72"/>
        <v>-40.17903636819664</v>
      </c>
    </row>
    <row r="361" spans="1:18" ht="12.75">
      <c r="A361" s="4">
        <f t="shared" si="73"/>
        <v>3000</v>
      </c>
      <c r="B361" s="4">
        <f t="shared" si="74"/>
        <v>0.014</v>
      </c>
      <c r="C361" s="4">
        <f t="shared" si="75"/>
        <v>169.217</v>
      </c>
      <c r="D361" s="4">
        <f t="shared" si="76"/>
        <v>2.222</v>
      </c>
      <c r="E361" s="4">
        <f t="shared" si="77"/>
        <v>56.499</v>
      </c>
      <c r="F361" s="4">
        <f t="shared" si="78"/>
        <v>0.163</v>
      </c>
      <c r="G361" s="4">
        <f t="shared" si="79"/>
        <v>40.619</v>
      </c>
      <c r="H361" s="4">
        <f t="shared" si="80"/>
        <v>0.415</v>
      </c>
      <c r="I361" s="4">
        <f t="shared" si="81"/>
        <v>-47.622</v>
      </c>
      <c r="J361" s="3">
        <f t="shared" si="82"/>
        <v>2800</v>
      </c>
      <c r="K361">
        <f t="shared" si="65"/>
        <v>0.022440013376807944</v>
      </c>
      <c r="L361">
        <f t="shared" si="66"/>
        <v>172.9742786556308</v>
      </c>
      <c r="M361">
        <f t="shared" si="67"/>
        <v>2.370040046818828</v>
      </c>
      <c r="N361">
        <f t="shared" si="68"/>
        <v>67.22876440096981</v>
      </c>
      <c r="O361">
        <f t="shared" si="69"/>
        <v>0.15527999331159603</v>
      </c>
      <c r="P361">
        <f t="shared" si="70"/>
        <v>48.967003678622184</v>
      </c>
      <c r="Q361">
        <f t="shared" si="71"/>
        <v>0.40955998662319204</v>
      </c>
      <c r="R361">
        <f t="shared" si="72"/>
        <v>-40.17903636819664</v>
      </c>
    </row>
    <row r="362" spans="1:18" ht="12.75">
      <c r="A362" s="4">
        <f t="shared" si="73"/>
        <v>3000</v>
      </c>
      <c r="B362" s="4">
        <f t="shared" si="74"/>
        <v>0.014</v>
      </c>
      <c r="C362" s="4">
        <f t="shared" si="75"/>
        <v>169.217</v>
      </c>
      <c r="D362" s="4">
        <f t="shared" si="76"/>
        <v>2.222</v>
      </c>
      <c r="E362" s="4">
        <f t="shared" si="77"/>
        <v>56.499</v>
      </c>
      <c r="F362" s="4">
        <f t="shared" si="78"/>
        <v>0.163</v>
      </c>
      <c r="G362" s="4">
        <f t="shared" si="79"/>
        <v>40.619</v>
      </c>
      <c r="H362" s="4">
        <f t="shared" si="80"/>
        <v>0.415</v>
      </c>
      <c r="I362" s="4">
        <f t="shared" si="81"/>
        <v>-47.622</v>
      </c>
      <c r="J362" s="3">
        <f t="shared" si="82"/>
        <v>2800</v>
      </c>
      <c r="K362">
        <f t="shared" si="65"/>
        <v>0.022440013376807944</v>
      </c>
      <c r="L362">
        <f t="shared" si="66"/>
        <v>172.9742786556308</v>
      </c>
      <c r="M362">
        <f t="shared" si="67"/>
        <v>2.370040046818828</v>
      </c>
      <c r="N362">
        <f t="shared" si="68"/>
        <v>67.22876440096981</v>
      </c>
      <c r="O362">
        <f t="shared" si="69"/>
        <v>0.15527999331159603</v>
      </c>
      <c r="P362">
        <f t="shared" si="70"/>
        <v>48.967003678622184</v>
      </c>
      <c r="Q362">
        <f t="shared" si="71"/>
        <v>0.40955998662319204</v>
      </c>
      <c r="R362">
        <f t="shared" si="72"/>
        <v>-40.17903636819664</v>
      </c>
    </row>
    <row r="363" spans="1:18" ht="12.75">
      <c r="A363" s="4">
        <f t="shared" si="73"/>
        <v>3000</v>
      </c>
      <c r="B363" s="4">
        <f t="shared" si="74"/>
        <v>0.014</v>
      </c>
      <c r="C363" s="4">
        <f t="shared" si="75"/>
        <v>169.217</v>
      </c>
      <c r="D363" s="4">
        <f t="shared" si="76"/>
        <v>2.222</v>
      </c>
      <c r="E363" s="4">
        <f t="shared" si="77"/>
        <v>56.499</v>
      </c>
      <c r="F363" s="4">
        <f t="shared" si="78"/>
        <v>0.163</v>
      </c>
      <c r="G363" s="4">
        <f t="shared" si="79"/>
        <v>40.619</v>
      </c>
      <c r="H363" s="4">
        <f t="shared" si="80"/>
        <v>0.415</v>
      </c>
      <c r="I363" s="4">
        <f t="shared" si="81"/>
        <v>-47.622</v>
      </c>
      <c r="J363" s="3">
        <f t="shared" si="82"/>
        <v>2800</v>
      </c>
      <c r="K363">
        <f t="shared" si="65"/>
        <v>0.022440013376807944</v>
      </c>
      <c r="L363">
        <f t="shared" si="66"/>
        <v>172.9742786556308</v>
      </c>
      <c r="M363">
        <f t="shared" si="67"/>
        <v>2.370040046818828</v>
      </c>
      <c r="N363">
        <f t="shared" si="68"/>
        <v>67.22876440096981</v>
      </c>
      <c r="O363">
        <f t="shared" si="69"/>
        <v>0.15527999331159603</v>
      </c>
      <c r="P363">
        <f t="shared" si="70"/>
        <v>48.967003678622184</v>
      </c>
      <c r="Q363">
        <f t="shared" si="71"/>
        <v>0.40955998662319204</v>
      </c>
      <c r="R363">
        <f t="shared" si="72"/>
        <v>-40.17903636819664</v>
      </c>
    </row>
    <row r="364" spans="1:18" ht="12.75">
      <c r="A364" s="4">
        <f t="shared" si="73"/>
        <v>3000</v>
      </c>
      <c r="B364" s="4">
        <f t="shared" si="74"/>
        <v>0.014</v>
      </c>
      <c r="C364" s="4">
        <f t="shared" si="75"/>
        <v>169.217</v>
      </c>
      <c r="D364" s="4">
        <f t="shared" si="76"/>
        <v>2.222</v>
      </c>
      <c r="E364" s="4">
        <f t="shared" si="77"/>
        <v>56.499</v>
      </c>
      <c r="F364" s="4">
        <f t="shared" si="78"/>
        <v>0.163</v>
      </c>
      <c r="G364" s="4">
        <f t="shared" si="79"/>
        <v>40.619</v>
      </c>
      <c r="H364" s="4">
        <f t="shared" si="80"/>
        <v>0.415</v>
      </c>
      <c r="I364" s="4">
        <f t="shared" si="81"/>
        <v>-47.622</v>
      </c>
      <c r="J364" s="3">
        <f t="shared" si="82"/>
        <v>2800</v>
      </c>
      <c r="K364">
        <f t="shared" si="65"/>
        <v>0.022440013376807944</v>
      </c>
      <c r="L364">
        <f t="shared" si="66"/>
        <v>172.9742786556308</v>
      </c>
      <c r="M364">
        <f t="shared" si="67"/>
        <v>2.370040046818828</v>
      </c>
      <c r="N364">
        <f t="shared" si="68"/>
        <v>67.22876440096981</v>
      </c>
      <c r="O364">
        <f t="shared" si="69"/>
        <v>0.15527999331159603</v>
      </c>
      <c r="P364">
        <f t="shared" si="70"/>
        <v>48.967003678622184</v>
      </c>
      <c r="Q364">
        <f t="shared" si="71"/>
        <v>0.40955998662319204</v>
      </c>
      <c r="R364">
        <f t="shared" si="72"/>
        <v>-40.17903636819664</v>
      </c>
    </row>
    <row r="365" spans="1:18" ht="12.75">
      <c r="A365" s="4">
        <f t="shared" si="73"/>
        <v>3000</v>
      </c>
      <c r="B365" s="4">
        <f t="shared" si="74"/>
        <v>0.014</v>
      </c>
      <c r="C365" s="4">
        <f t="shared" si="75"/>
        <v>169.217</v>
      </c>
      <c r="D365" s="4">
        <f t="shared" si="76"/>
        <v>2.222</v>
      </c>
      <c r="E365" s="4">
        <f t="shared" si="77"/>
        <v>56.499</v>
      </c>
      <c r="F365" s="4">
        <f t="shared" si="78"/>
        <v>0.163</v>
      </c>
      <c r="G365" s="4">
        <f t="shared" si="79"/>
        <v>40.619</v>
      </c>
      <c r="H365" s="4">
        <f t="shared" si="80"/>
        <v>0.415</v>
      </c>
      <c r="I365" s="4">
        <f t="shared" si="81"/>
        <v>-47.622</v>
      </c>
      <c r="J365" s="3">
        <f t="shared" si="82"/>
        <v>2800</v>
      </c>
      <c r="K365">
        <f t="shared" si="65"/>
        <v>0.022440013376807944</v>
      </c>
      <c r="L365">
        <f t="shared" si="66"/>
        <v>172.9742786556308</v>
      </c>
      <c r="M365">
        <f t="shared" si="67"/>
        <v>2.370040046818828</v>
      </c>
      <c r="N365">
        <f t="shared" si="68"/>
        <v>67.22876440096981</v>
      </c>
      <c r="O365">
        <f t="shared" si="69"/>
        <v>0.15527999331159603</v>
      </c>
      <c r="P365">
        <f t="shared" si="70"/>
        <v>48.967003678622184</v>
      </c>
      <c r="Q365">
        <f t="shared" si="71"/>
        <v>0.40955998662319204</v>
      </c>
      <c r="R365">
        <f t="shared" si="72"/>
        <v>-40.17903636819664</v>
      </c>
    </row>
    <row r="366" spans="1:18" ht="12.75">
      <c r="A366" s="4">
        <f t="shared" si="73"/>
        <v>3000</v>
      </c>
      <c r="B366" s="4">
        <f t="shared" si="74"/>
        <v>0.014</v>
      </c>
      <c r="C366" s="4">
        <f t="shared" si="75"/>
        <v>169.217</v>
      </c>
      <c r="D366" s="4">
        <f t="shared" si="76"/>
        <v>2.222</v>
      </c>
      <c r="E366" s="4">
        <f t="shared" si="77"/>
        <v>56.499</v>
      </c>
      <c r="F366" s="4">
        <f t="shared" si="78"/>
        <v>0.163</v>
      </c>
      <c r="G366" s="4">
        <f t="shared" si="79"/>
        <v>40.619</v>
      </c>
      <c r="H366" s="4">
        <f t="shared" si="80"/>
        <v>0.415</v>
      </c>
      <c r="I366" s="4">
        <f t="shared" si="81"/>
        <v>-47.622</v>
      </c>
      <c r="J366" s="3">
        <f t="shared" si="82"/>
        <v>2800</v>
      </c>
      <c r="K366">
        <f t="shared" si="65"/>
        <v>0.022440013376807944</v>
      </c>
      <c r="L366">
        <f t="shared" si="66"/>
        <v>172.9742786556308</v>
      </c>
      <c r="M366">
        <f t="shared" si="67"/>
        <v>2.370040046818828</v>
      </c>
      <c r="N366">
        <f t="shared" si="68"/>
        <v>67.22876440096981</v>
      </c>
      <c r="O366">
        <f t="shared" si="69"/>
        <v>0.15527999331159603</v>
      </c>
      <c r="P366">
        <f t="shared" si="70"/>
        <v>48.967003678622184</v>
      </c>
      <c r="Q366">
        <f t="shared" si="71"/>
        <v>0.40955998662319204</v>
      </c>
      <c r="R366">
        <f t="shared" si="72"/>
        <v>-40.17903636819664</v>
      </c>
    </row>
    <row r="367" spans="1:18" ht="12.75">
      <c r="A367" s="4">
        <f t="shared" si="73"/>
        <v>3000</v>
      </c>
      <c r="B367" s="4">
        <f t="shared" si="74"/>
        <v>0.014</v>
      </c>
      <c r="C367" s="4">
        <f t="shared" si="75"/>
        <v>169.217</v>
      </c>
      <c r="D367" s="4">
        <f t="shared" si="76"/>
        <v>2.222</v>
      </c>
      <c r="E367" s="4">
        <f t="shared" si="77"/>
        <v>56.499</v>
      </c>
      <c r="F367" s="4">
        <f t="shared" si="78"/>
        <v>0.163</v>
      </c>
      <c r="G367" s="4">
        <f t="shared" si="79"/>
        <v>40.619</v>
      </c>
      <c r="H367" s="4">
        <f t="shared" si="80"/>
        <v>0.415</v>
      </c>
      <c r="I367" s="4">
        <f t="shared" si="81"/>
        <v>-47.622</v>
      </c>
      <c r="J367" s="3">
        <f t="shared" si="82"/>
        <v>2800</v>
      </c>
      <c r="K367">
        <f t="shared" si="65"/>
        <v>0.022440013376807944</v>
      </c>
      <c r="L367">
        <f t="shared" si="66"/>
        <v>172.9742786556308</v>
      </c>
      <c r="M367">
        <f t="shared" si="67"/>
        <v>2.370040046818828</v>
      </c>
      <c r="N367">
        <f t="shared" si="68"/>
        <v>67.22876440096981</v>
      </c>
      <c r="O367">
        <f t="shared" si="69"/>
        <v>0.15527999331159603</v>
      </c>
      <c r="P367">
        <f t="shared" si="70"/>
        <v>48.967003678622184</v>
      </c>
      <c r="Q367">
        <f t="shared" si="71"/>
        <v>0.40955998662319204</v>
      </c>
      <c r="R367">
        <f t="shared" si="72"/>
        <v>-40.17903636819664</v>
      </c>
    </row>
    <row r="368" spans="1:18" ht="12.75">
      <c r="A368" s="4">
        <f t="shared" si="73"/>
        <v>3000</v>
      </c>
      <c r="B368" s="4">
        <f t="shared" si="74"/>
        <v>0.014</v>
      </c>
      <c r="C368" s="4">
        <f t="shared" si="75"/>
        <v>169.217</v>
      </c>
      <c r="D368" s="4">
        <f t="shared" si="76"/>
        <v>2.222</v>
      </c>
      <c r="E368" s="4">
        <f t="shared" si="77"/>
        <v>56.499</v>
      </c>
      <c r="F368" s="4">
        <f t="shared" si="78"/>
        <v>0.163</v>
      </c>
      <c r="G368" s="4">
        <f t="shared" si="79"/>
        <v>40.619</v>
      </c>
      <c r="H368" s="4">
        <f t="shared" si="80"/>
        <v>0.415</v>
      </c>
      <c r="I368" s="4">
        <f t="shared" si="81"/>
        <v>-47.622</v>
      </c>
      <c r="J368" s="3">
        <f t="shared" si="82"/>
        <v>2800</v>
      </c>
      <c r="K368">
        <f t="shared" si="65"/>
        <v>0.022440013376807944</v>
      </c>
      <c r="L368">
        <f t="shared" si="66"/>
        <v>172.9742786556308</v>
      </c>
      <c r="M368">
        <f t="shared" si="67"/>
        <v>2.370040046818828</v>
      </c>
      <c r="N368">
        <f t="shared" si="68"/>
        <v>67.22876440096981</v>
      </c>
      <c r="O368">
        <f t="shared" si="69"/>
        <v>0.15527999331159603</v>
      </c>
      <c r="P368">
        <f t="shared" si="70"/>
        <v>48.967003678622184</v>
      </c>
      <c r="Q368">
        <f t="shared" si="71"/>
        <v>0.40955998662319204</v>
      </c>
      <c r="R368">
        <f t="shared" si="72"/>
        <v>-40.17903636819664</v>
      </c>
    </row>
    <row r="369" spans="1:18" ht="12.75">
      <c r="A369" s="4">
        <f t="shared" si="73"/>
        <v>3000</v>
      </c>
      <c r="B369" s="4">
        <f t="shared" si="74"/>
        <v>0.014</v>
      </c>
      <c r="C369" s="4">
        <f t="shared" si="75"/>
        <v>169.217</v>
      </c>
      <c r="D369" s="4">
        <f t="shared" si="76"/>
        <v>2.222</v>
      </c>
      <c r="E369" s="4">
        <f t="shared" si="77"/>
        <v>56.499</v>
      </c>
      <c r="F369" s="4">
        <f t="shared" si="78"/>
        <v>0.163</v>
      </c>
      <c r="G369" s="4">
        <f t="shared" si="79"/>
        <v>40.619</v>
      </c>
      <c r="H369" s="4">
        <f t="shared" si="80"/>
        <v>0.415</v>
      </c>
      <c r="I369" s="4">
        <f t="shared" si="81"/>
        <v>-47.622</v>
      </c>
      <c r="J369" s="3">
        <f t="shared" si="82"/>
        <v>2800</v>
      </c>
      <c r="K369">
        <f t="shared" si="65"/>
        <v>0.022440013376807944</v>
      </c>
      <c r="L369">
        <f t="shared" si="66"/>
        <v>172.9742786556308</v>
      </c>
      <c r="M369">
        <f t="shared" si="67"/>
        <v>2.370040046818828</v>
      </c>
      <c r="N369">
        <f t="shared" si="68"/>
        <v>67.22876440096981</v>
      </c>
      <c r="O369">
        <f t="shared" si="69"/>
        <v>0.15527999331159603</v>
      </c>
      <c r="P369">
        <f t="shared" si="70"/>
        <v>48.967003678622184</v>
      </c>
      <c r="Q369">
        <f t="shared" si="71"/>
        <v>0.40955998662319204</v>
      </c>
      <c r="R369">
        <f t="shared" si="72"/>
        <v>-40.17903636819664</v>
      </c>
    </row>
    <row r="370" spans="1:18" ht="12.75">
      <c r="A370" s="4">
        <f t="shared" si="73"/>
        <v>3000</v>
      </c>
      <c r="B370" s="4">
        <f t="shared" si="74"/>
        <v>0.014</v>
      </c>
      <c r="C370" s="4">
        <f t="shared" si="75"/>
        <v>169.217</v>
      </c>
      <c r="D370" s="4">
        <f t="shared" si="76"/>
        <v>2.222</v>
      </c>
      <c r="E370" s="4">
        <f t="shared" si="77"/>
        <v>56.499</v>
      </c>
      <c r="F370" s="4">
        <f t="shared" si="78"/>
        <v>0.163</v>
      </c>
      <c r="G370" s="4">
        <f t="shared" si="79"/>
        <v>40.619</v>
      </c>
      <c r="H370" s="4">
        <f t="shared" si="80"/>
        <v>0.415</v>
      </c>
      <c r="I370" s="4">
        <f t="shared" si="81"/>
        <v>-47.622</v>
      </c>
      <c r="J370" s="3">
        <f t="shared" si="82"/>
        <v>2800</v>
      </c>
      <c r="K370">
        <f t="shared" si="65"/>
        <v>0.022440013376807944</v>
      </c>
      <c r="L370">
        <f t="shared" si="66"/>
        <v>172.9742786556308</v>
      </c>
      <c r="M370">
        <f t="shared" si="67"/>
        <v>2.370040046818828</v>
      </c>
      <c r="N370">
        <f t="shared" si="68"/>
        <v>67.22876440096981</v>
      </c>
      <c r="O370">
        <f t="shared" si="69"/>
        <v>0.15527999331159603</v>
      </c>
      <c r="P370">
        <f t="shared" si="70"/>
        <v>48.967003678622184</v>
      </c>
      <c r="Q370">
        <f t="shared" si="71"/>
        <v>0.40955998662319204</v>
      </c>
      <c r="R370">
        <f t="shared" si="72"/>
        <v>-40.17903636819664</v>
      </c>
    </row>
    <row r="371" spans="1:18" ht="12.75">
      <c r="A371" s="4">
        <f t="shared" si="73"/>
        <v>3000</v>
      </c>
      <c r="B371" s="4">
        <f t="shared" si="74"/>
        <v>0.014</v>
      </c>
      <c r="C371" s="4">
        <f t="shared" si="75"/>
        <v>169.217</v>
      </c>
      <c r="D371" s="4">
        <f t="shared" si="76"/>
        <v>2.222</v>
      </c>
      <c r="E371" s="4">
        <f t="shared" si="77"/>
        <v>56.499</v>
      </c>
      <c r="F371" s="4">
        <f t="shared" si="78"/>
        <v>0.163</v>
      </c>
      <c r="G371" s="4">
        <f t="shared" si="79"/>
        <v>40.619</v>
      </c>
      <c r="H371" s="4">
        <f t="shared" si="80"/>
        <v>0.415</v>
      </c>
      <c r="I371" s="4">
        <f t="shared" si="81"/>
        <v>-47.622</v>
      </c>
      <c r="J371" s="3">
        <f t="shared" si="82"/>
        <v>2800</v>
      </c>
      <c r="K371">
        <f t="shared" si="65"/>
        <v>0.022440013376807944</v>
      </c>
      <c r="L371">
        <f t="shared" si="66"/>
        <v>172.9742786556308</v>
      </c>
      <c r="M371">
        <f t="shared" si="67"/>
        <v>2.370040046818828</v>
      </c>
      <c r="N371">
        <f t="shared" si="68"/>
        <v>67.22876440096981</v>
      </c>
      <c r="O371">
        <f t="shared" si="69"/>
        <v>0.15527999331159603</v>
      </c>
      <c r="P371">
        <f t="shared" si="70"/>
        <v>48.967003678622184</v>
      </c>
      <c r="Q371">
        <f t="shared" si="71"/>
        <v>0.40955998662319204</v>
      </c>
      <c r="R371">
        <f t="shared" si="72"/>
        <v>-40.17903636819664</v>
      </c>
    </row>
    <row r="372" spans="1:18" ht="12.75">
      <c r="A372" s="4">
        <f t="shared" si="73"/>
        <v>3000</v>
      </c>
      <c r="B372" s="4">
        <f t="shared" si="74"/>
        <v>0.014</v>
      </c>
      <c r="C372" s="4">
        <f t="shared" si="75"/>
        <v>169.217</v>
      </c>
      <c r="D372" s="4">
        <f t="shared" si="76"/>
        <v>2.222</v>
      </c>
      <c r="E372" s="4">
        <f t="shared" si="77"/>
        <v>56.499</v>
      </c>
      <c r="F372" s="4">
        <f t="shared" si="78"/>
        <v>0.163</v>
      </c>
      <c r="G372" s="4">
        <f t="shared" si="79"/>
        <v>40.619</v>
      </c>
      <c r="H372" s="4">
        <f t="shared" si="80"/>
        <v>0.415</v>
      </c>
      <c r="I372" s="4">
        <f t="shared" si="81"/>
        <v>-47.622</v>
      </c>
      <c r="J372" s="3">
        <f t="shared" si="82"/>
        <v>2800</v>
      </c>
      <c r="K372">
        <f t="shared" si="65"/>
        <v>0.022440013376807944</v>
      </c>
      <c r="L372">
        <f t="shared" si="66"/>
        <v>172.9742786556308</v>
      </c>
      <c r="M372">
        <f t="shared" si="67"/>
        <v>2.370040046818828</v>
      </c>
      <c r="N372">
        <f t="shared" si="68"/>
        <v>67.22876440096981</v>
      </c>
      <c r="O372">
        <f t="shared" si="69"/>
        <v>0.15527999331159603</v>
      </c>
      <c r="P372">
        <f t="shared" si="70"/>
        <v>48.967003678622184</v>
      </c>
      <c r="Q372">
        <f t="shared" si="71"/>
        <v>0.40955998662319204</v>
      </c>
      <c r="R372">
        <f t="shared" si="72"/>
        <v>-40.17903636819664</v>
      </c>
    </row>
    <row r="373" spans="1:18" ht="12.75">
      <c r="A373" s="4">
        <f t="shared" si="73"/>
        <v>3000</v>
      </c>
      <c r="B373" s="4">
        <f t="shared" si="74"/>
        <v>0.014</v>
      </c>
      <c r="C373" s="4">
        <f t="shared" si="75"/>
        <v>169.217</v>
      </c>
      <c r="D373" s="4">
        <f t="shared" si="76"/>
        <v>2.222</v>
      </c>
      <c r="E373" s="4">
        <f t="shared" si="77"/>
        <v>56.499</v>
      </c>
      <c r="F373" s="4">
        <f t="shared" si="78"/>
        <v>0.163</v>
      </c>
      <c r="G373" s="4">
        <f t="shared" si="79"/>
        <v>40.619</v>
      </c>
      <c r="H373" s="4">
        <f t="shared" si="80"/>
        <v>0.415</v>
      </c>
      <c r="I373" s="4">
        <f t="shared" si="81"/>
        <v>-47.622</v>
      </c>
      <c r="J373" s="3">
        <f t="shared" si="82"/>
        <v>2800</v>
      </c>
      <c r="K373">
        <f t="shared" si="65"/>
        <v>0.022440013376807944</v>
      </c>
      <c r="L373">
        <f t="shared" si="66"/>
        <v>172.9742786556308</v>
      </c>
      <c r="M373">
        <f t="shared" si="67"/>
        <v>2.370040046818828</v>
      </c>
      <c r="N373">
        <f t="shared" si="68"/>
        <v>67.22876440096981</v>
      </c>
      <c r="O373">
        <f t="shared" si="69"/>
        <v>0.15527999331159603</v>
      </c>
      <c r="P373">
        <f t="shared" si="70"/>
        <v>48.967003678622184</v>
      </c>
      <c r="Q373">
        <f t="shared" si="71"/>
        <v>0.40955998662319204</v>
      </c>
      <c r="R373">
        <f t="shared" si="72"/>
        <v>-40.17903636819664</v>
      </c>
    </row>
    <row r="374" spans="1:18" ht="12.75">
      <c r="A374" s="4">
        <f t="shared" si="73"/>
        <v>3000</v>
      </c>
      <c r="B374" s="4">
        <f t="shared" si="74"/>
        <v>0.014</v>
      </c>
      <c r="C374" s="4">
        <f t="shared" si="75"/>
        <v>169.217</v>
      </c>
      <c r="D374" s="4">
        <f t="shared" si="76"/>
        <v>2.222</v>
      </c>
      <c r="E374" s="4">
        <f t="shared" si="77"/>
        <v>56.499</v>
      </c>
      <c r="F374" s="4">
        <f t="shared" si="78"/>
        <v>0.163</v>
      </c>
      <c r="G374" s="4">
        <f t="shared" si="79"/>
        <v>40.619</v>
      </c>
      <c r="H374" s="4">
        <f t="shared" si="80"/>
        <v>0.415</v>
      </c>
      <c r="I374" s="4">
        <f t="shared" si="81"/>
        <v>-47.622</v>
      </c>
      <c r="J374" s="3">
        <f t="shared" si="82"/>
        <v>2800</v>
      </c>
      <c r="K374">
        <f t="shared" si="65"/>
        <v>0.022440013376807944</v>
      </c>
      <c r="L374">
        <f t="shared" si="66"/>
        <v>172.9742786556308</v>
      </c>
      <c r="M374">
        <f t="shared" si="67"/>
        <v>2.370040046818828</v>
      </c>
      <c r="N374">
        <f t="shared" si="68"/>
        <v>67.22876440096981</v>
      </c>
      <c r="O374">
        <f t="shared" si="69"/>
        <v>0.15527999331159603</v>
      </c>
      <c r="P374">
        <f t="shared" si="70"/>
        <v>48.967003678622184</v>
      </c>
      <c r="Q374">
        <f t="shared" si="71"/>
        <v>0.40955998662319204</v>
      </c>
      <c r="R374">
        <f t="shared" si="72"/>
        <v>-40.17903636819664</v>
      </c>
    </row>
    <row r="375" spans="1:18" ht="12.75">
      <c r="A375" s="4">
        <f t="shared" si="73"/>
        <v>3000</v>
      </c>
      <c r="B375" s="4">
        <f t="shared" si="74"/>
        <v>0.014</v>
      </c>
      <c r="C375" s="4">
        <f t="shared" si="75"/>
        <v>169.217</v>
      </c>
      <c r="D375" s="4">
        <f t="shared" si="76"/>
        <v>2.222</v>
      </c>
      <c r="E375" s="4">
        <f t="shared" si="77"/>
        <v>56.499</v>
      </c>
      <c r="F375" s="4">
        <f t="shared" si="78"/>
        <v>0.163</v>
      </c>
      <c r="G375" s="4">
        <f t="shared" si="79"/>
        <v>40.619</v>
      </c>
      <c r="H375" s="4">
        <f t="shared" si="80"/>
        <v>0.415</v>
      </c>
      <c r="I375" s="4">
        <f t="shared" si="81"/>
        <v>-47.622</v>
      </c>
      <c r="J375" s="3">
        <f t="shared" si="82"/>
        <v>2800</v>
      </c>
      <c r="K375">
        <f t="shared" si="65"/>
        <v>0.022440013376807944</v>
      </c>
      <c r="L375">
        <f t="shared" si="66"/>
        <v>172.9742786556308</v>
      </c>
      <c r="M375">
        <f t="shared" si="67"/>
        <v>2.370040046818828</v>
      </c>
      <c r="N375">
        <f t="shared" si="68"/>
        <v>67.22876440096981</v>
      </c>
      <c r="O375">
        <f t="shared" si="69"/>
        <v>0.15527999331159603</v>
      </c>
      <c r="P375">
        <f t="shared" si="70"/>
        <v>48.967003678622184</v>
      </c>
      <c r="Q375">
        <f t="shared" si="71"/>
        <v>0.40955998662319204</v>
      </c>
      <c r="R375">
        <f t="shared" si="72"/>
        <v>-40.17903636819664</v>
      </c>
    </row>
    <row r="376" spans="1:18" ht="12.75">
      <c r="A376" s="4">
        <f t="shared" si="73"/>
        <v>3000</v>
      </c>
      <c r="B376" s="4">
        <f t="shared" si="74"/>
        <v>0.014</v>
      </c>
      <c r="C376" s="4">
        <f t="shared" si="75"/>
        <v>169.217</v>
      </c>
      <c r="D376" s="4">
        <f t="shared" si="76"/>
        <v>2.222</v>
      </c>
      <c r="E376" s="4">
        <f t="shared" si="77"/>
        <v>56.499</v>
      </c>
      <c r="F376" s="4">
        <f t="shared" si="78"/>
        <v>0.163</v>
      </c>
      <c r="G376" s="4">
        <f t="shared" si="79"/>
        <v>40.619</v>
      </c>
      <c r="H376" s="4">
        <f t="shared" si="80"/>
        <v>0.415</v>
      </c>
      <c r="I376" s="4">
        <f t="shared" si="81"/>
        <v>-47.622</v>
      </c>
      <c r="J376" s="3">
        <f t="shared" si="82"/>
        <v>2800</v>
      </c>
      <c r="K376">
        <f t="shared" si="65"/>
        <v>0.022440013376807944</v>
      </c>
      <c r="L376">
        <f t="shared" si="66"/>
        <v>172.9742786556308</v>
      </c>
      <c r="M376">
        <f t="shared" si="67"/>
        <v>2.370040046818828</v>
      </c>
      <c r="N376">
        <f t="shared" si="68"/>
        <v>67.22876440096981</v>
      </c>
      <c r="O376">
        <f t="shared" si="69"/>
        <v>0.15527999331159603</v>
      </c>
      <c r="P376">
        <f t="shared" si="70"/>
        <v>48.967003678622184</v>
      </c>
      <c r="Q376">
        <f t="shared" si="71"/>
        <v>0.40955998662319204</v>
      </c>
      <c r="R376">
        <f t="shared" si="72"/>
        <v>-40.17903636819664</v>
      </c>
    </row>
    <row r="377" spans="1:18" ht="12.75">
      <c r="A377" s="4">
        <f t="shared" si="73"/>
        <v>3000</v>
      </c>
      <c r="B377" s="4">
        <f t="shared" si="74"/>
        <v>0.014</v>
      </c>
      <c r="C377" s="4">
        <f t="shared" si="75"/>
        <v>169.217</v>
      </c>
      <c r="D377" s="4">
        <f t="shared" si="76"/>
        <v>2.222</v>
      </c>
      <c r="E377" s="4">
        <f t="shared" si="77"/>
        <v>56.499</v>
      </c>
      <c r="F377" s="4">
        <f t="shared" si="78"/>
        <v>0.163</v>
      </c>
      <c r="G377" s="4">
        <f t="shared" si="79"/>
        <v>40.619</v>
      </c>
      <c r="H377" s="4">
        <f t="shared" si="80"/>
        <v>0.415</v>
      </c>
      <c r="I377" s="4">
        <f t="shared" si="81"/>
        <v>-47.622</v>
      </c>
      <c r="J377" s="3">
        <f t="shared" si="82"/>
        <v>2800</v>
      </c>
      <c r="K377">
        <f t="shared" si="65"/>
        <v>0.022440013376807944</v>
      </c>
      <c r="L377">
        <f t="shared" si="66"/>
        <v>172.9742786556308</v>
      </c>
      <c r="M377">
        <f t="shared" si="67"/>
        <v>2.370040046818828</v>
      </c>
      <c r="N377">
        <f t="shared" si="68"/>
        <v>67.22876440096981</v>
      </c>
      <c r="O377">
        <f t="shared" si="69"/>
        <v>0.15527999331159603</v>
      </c>
      <c r="P377">
        <f t="shared" si="70"/>
        <v>48.967003678622184</v>
      </c>
      <c r="Q377">
        <f t="shared" si="71"/>
        <v>0.40955998662319204</v>
      </c>
      <c r="R377">
        <f t="shared" si="72"/>
        <v>-40.17903636819664</v>
      </c>
    </row>
    <row r="378" spans="1:18" ht="12.75">
      <c r="A378" s="4">
        <f t="shared" si="73"/>
        <v>3000</v>
      </c>
      <c r="B378" s="4">
        <f t="shared" si="74"/>
        <v>0.014</v>
      </c>
      <c r="C378" s="4">
        <f t="shared" si="75"/>
        <v>169.217</v>
      </c>
      <c r="D378" s="4">
        <f t="shared" si="76"/>
        <v>2.222</v>
      </c>
      <c r="E378" s="4">
        <f t="shared" si="77"/>
        <v>56.499</v>
      </c>
      <c r="F378" s="4">
        <f t="shared" si="78"/>
        <v>0.163</v>
      </c>
      <c r="G378" s="4">
        <f t="shared" si="79"/>
        <v>40.619</v>
      </c>
      <c r="H378" s="4">
        <f t="shared" si="80"/>
        <v>0.415</v>
      </c>
      <c r="I378" s="4">
        <f t="shared" si="81"/>
        <v>-47.622</v>
      </c>
      <c r="J378" s="3">
        <f t="shared" si="82"/>
        <v>2800</v>
      </c>
      <c r="K378">
        <f t="shared" si="65"/>
        <v>0.022440013376807944</v>
      </c>
      <c r="L378">
        <f t="shared" si="66"/>
        <v>172.9742786556308</v>
      </c>
      <c r="M378">
        <f t="shared" si="67"/>
        <v>2.370040046818828</v>
      </c>
      <c r="N378">
        <f t="shared" si="68"/>
        <v>67.22876440096981</v>
      </c>
      <c r="O378">
        <f t="shared" si="69"/>
        <v>0.15527999331159603</v>
      </c>
      <c r="P378">
        <f t="shared" si="70"/>
        <v>48.967003678622184</v>
      </c>
      <c r="Q378">
        <f t="shared" si="71"/>
        <v>0.40955998662319204</v>
      </c>
      <c r="R378">
        <f t="shared" si="72"/>
        <v>-40.17903636819664</v>
      </c>
    </row>
    <row r="379" spans="1:18" ht="12.75">
      <c r="A379" s="4">
        <f t="shared" si="73"/>
        <v>3000</v>
      </c>
      <c r="B379" s="4">
        <f t="shared" si="74"/>
        <v>0.014</v>
      </c>
      <c r="C379" s="4">
        <f t="shared" si="75"/>
        <v>169.217</v>
      </c>
      <c r="D379" s="4">
        <f t="shared" si="76"/>
        <v>2.222</v>
      </c>
      <c r="E379" s="4">
        <f t="shared" si="77"/>
        <v>56.499</v>
      </c>
      <c r="F379" s="4">
        <f t="shared" si="78"/>
        <v>0.163</v>
      </c>
      <c r="G379" s="4">
        <f t="shared" si="79"/>
        <v>40.619</v>
      </c>
      <c r="H379" s="4">
        <f t="shared" si="80"/>
        <v>0.415</v>
      </c>
      <c r="I379" s="4">
        <f t="shared" si="81"/>
        <v>-47.622</v>
      </c>
      <c r="J379" s="3">
        <f t="shared" si="82"/>
        <v>2800</v>
      </c>
      <c r="K379">
        <f t="shared" si="65"/>
        <v>0.022440013376807944</v>
      </c>
      <c r="L379">
        <f t="shared" si="66"/>
        <v>172.9742786556308</v>
      </c>
      <c r="M379">
        <f t="shared" si="67"/>
        <v>2.370040046818828</v>
      </c>
      <c r="N379">
        <f t="shared" si="68"/>
        <v>67.22876440096981</v>
      </c>
      <c r="O379">
        <f t="shared" si="69"/>
        <v>0.15527999331159603</v>
      </c>
      <c r="P379">
        <f t="shared" si="70"/>
        <v>48.967003678622184</v>
      </c>
      <c r="Q379">
        <f t="shared" si="71"/>
        <v>0.40955998662319204</v>
      </c>
      <c r="R379">
        <f t="shared" si="72"/>
        <v>-40.17903636819664</v>
      </c>
    </row>
    <row r="380" spans="1:18" ht="12.75">
      <c r="A380" s="4">
        <f t="shared" si="73"/>
        <v>3000</v>
      </c>
      <c r="B380" s="4">
        <f t="shared" si="74"/>
        <v>0.014</v>
      </c>
      <c r="C380" s="4">
        <f t="shared" si="75"/>
        <v>169.217</v>
      </c>
      <c r="D380" s="4">
        <f t="shared" si="76"/>
        <v>2.222</v>
      </c>
      <c r="E380" s="4">
        <f t="shared" si="77"/>
        <v>56.499</v>
      </c>
      <c r="F380" s="4">
        <f t="shared" si="78"/>
        <v>0.163</v>
      </c>
      <c r="G380" s="4">
        <f t="shared" si="79"/>
        <v>40.619</v>
      </c>
      <c r="H380" s="4">
        <f t="shared" si="80"/>
        <v>0.415</v>
      </c>
      <c r="I380" s="4">
        <f t="shared" si="81"/>
        <v>-47.622</v>
      </c>
      <c r="J380" s="3">
        <f t="shared" si="82"/>
        <v>2800</v>
      </c>
      <c r="K380">
        <f t="shared" si="65"/>
        <v>0.022440013376807944</v>
      </c>
      <c r="L380">
        <f t="shared" si="66"/>
        <v>172.9742786556308</v>
      </c>
      <c r="M380">
        <f t="shared" si="67"/>
        <v>2.370040046818828</v>
      </c>
      <c r="N380">
        <f t="shared" si="68"/>
        <v>67.22876440096981</v>
      </c>
      <c r="O380">
        <f t="shared" si="69"/>
        <v>0.15527999331159603</v>
      </c>
      <c r="P380">
        <f t="shared" si="70"/>
        <v>48.967003678622184</v>
      </c>
      <c r="Q380">
        <f t="shared" si="71"/>
        <v>0.40955998662319204</v>
      </c>
      <c r="R380">
        <f t="shared" si="72"/>
        <v>-40.17903636819664</v>
      </c>
    </row>
    <row r="381" spans="1:18" ht="12.75">
      <c r="A381" s="4">
        <f t="shared" si="73"/>
        <v>3000</v>
      </c>
      <c r="B381" s="4">
        <f t="shared" si="74"/>
        <v>0.014</v>
      </c>
      <c r="C381" s="4">
        <f t="shared" si="75"/>
        <v>169.217</v>
      </c>
      <c r="D381" s="4">
        <f t="shared" si="76"/>
        <v>2.222</v>
      </c>
      <c r="E381" s="4">
        <f t="shared" si="77"/>
        <v>56.499</v>
      </c>
      <c r="F381" s="4">
        <f t="shared" si="78"/>
        <v>0.163</v>
      </c>
      <c r="G381" s="4">
        <f t="shared" si="79"/>
        <v>40.619</v>
      </c>
      <c r="H381" s="4">
        <f t="shared" si="80"/>
        <v>0.415</v>
      </c>
      <c r="I381" s="4">
        <f t="shared" si="81"/>
        <v>-47.622</v>
      </c>
      <c r="J381" s="3">
        <f t="shared" si="82"/>
        <v>2800</v>
      </c>
      <c r="K381">
        <f t="shared" si="65"/>
        <v>0.022440013376807944</v>
      </c>
      <c r="L381">
        <f t="shared" si="66"/>
        <v>172.9742786556308</v>
      </c>
      <c r="M381">
        <f t="shared" si="67"/>
        <v>2.370040046818828</v>
      </c>
      <c r="N381">
        <f t="shared" si="68"/>
        <v>67.22876440096981</v>
      </c>
      <c r="O381">
        <f t="shared" si="69"/>
        <v>0.15527999331159603</v>
      </c>
      <c r="P381">
        <f t="shared" si="70"/>
        <v>48.967003678622184</v>
      </c>
      <c r="Q381">
        <f t="shared" si="71"/>
        <v>0.40955998662319204</v>
      </c>
      <c r="R381">
        <f t="shared" si="72"/>
        <v>-40.17903636819664</v>
      </c>
    </row>
    <row r="382" spans="1:18" ht="12.75">
      <c r="A382" s="4">
        <f t="shared" si="73"/>
        <v>3000</v>
      </c>
      <c r="B382" s="4">
        <f t="shared" si="74"/>
        <v>0.014</v>
      </c>
      <c r="C382" s="4">
        <f t="shared" si="75"/>
        <v>169.217</v>
      </c>
      <c r="D382" s="4">
        <f t="shared" si="76"/>
        <v>2.222</v>
      </c>
      <c r="E382" s="4">
        <f t="shared" si="77"/>
        <v>56.499</v>
      </c>
      <c r="F382" s="4">
        <f t="shared" si="78"/>
        <v>0.163</v>
      </c>
      <c r="G382" s="4">
        <f t="shared" si="79"/>
        <v>40.619</v>
      </c>
      <c r="H382" s="4">
        <f t="shared" si="80"/>
        <v>0.415</v>
      </c>
      <c r="I382" s="4">
        <f t="shared" si="81"/>
        <v>-47.622</v>
      </c>
      <c r="J382" s="3">
        <f t="shared" si="82"/>
        <v>2800</v>
      </c>
      <c r="K382">
        <f t="shared" si="65"/>
        <v>0.022440013376807944</v>
      </c>
      <c r="L382">
        <f t="shared" si="66"/>
        <v>172.9742786556308</v>
      </c>
      <c r="M382">
        <f t="shared" si="67"/>
        <v>2.370040046818828</v>
      </c>
      <c r="N382">
        <f t="shared" si="68"/>
        <v>67.22876440096981</v>
      </c>
      <c r="O382">
        <f t="shared" si="69"/>
        <v>0.15527999331159603</v>
      </c>
      <c r="P382">
        <f t="shared" si="70"/>
        <v>48.967003678622184</v>
      </c>
      <c r="Q382">
        <f t="shared" si="71"/>
        <v>0.40955998662319204</v>
      </c>
      <c r="R382">
        <f t="shared" si="72"/>
        <v>-40.17903636819664</v>
      </c>
    </row>
    <row r="383" spans="1:18" ht="12.75">
      <c r="A383" s="4">
        <f t="shared" si="73"/>
        <v>3000</v>
      </c>
      <c r="B383" s="4">
        <f t="shared" si="74"/>
        <v>0.014</v>
      </c>
      <c r="C383" s="4">
        <f t="shared" si="75"/>
        <v>169.217</v>
      </c>
      <c r="D383" s="4">
        <f t="shared" si="76"/>
        <v>2.222</v>
      </c>
      <c r="E383" s="4">
        <f t="shared" si="77"/>
        <v>56.499</v>
      </c>
      <c r="F383" s="4">
        <f t="shared" si="78"/>
        <v>0.163</v>
      </c>
      <c r="G383" s="4">
        <f t="shared" si="79"/>
        <v>40.619</v>
      </c>
      <c r="H383" s="4">
        <f t="shared" si="80"/>
        <v>0.415</v>
      </c>
      <c r="I383" s="4">
        <f t="shared" si="81"/>
        <v>-47.622</v>
      </c>
      <c r="J383" s="3">
        <f t="shared" si="82"/>
        <v>2800</v>
      </c>
      <c r="K383">
        <f t="shared" si="65"/>
        <v>0.022440013376807944</v>
      </c>
      <c r="L383">
        <f t="shared" si="66"/>
        <v>172.9742786556308</v>
      </c>
      <c r="M383">
        <f t="shared" si="67"/>
        <v>2.370040046818828</v>
      </c>
      <c r="N383">
        <f t="shared" si="68"/>
        <v>67.22876440096981</v>
      </c>
      <c r="O383">
        <f t="shared" si="69"/>
        <v>0.15527999331159603</v>
      </c>
      <c r="P383">
        <f t="shared" si="70"/>
        <v>48.967003678622184</v>
      </c>
      <c r="Q383">
        <f t="shared" si="71"/>
        <v>0.40955998662319204</v>
      </c>
      <c r="R383">
        <f t="shared" si="72"/>
        <v>-40.17903636819664</v>
      </c>
    </row>
    <row r="384" spans="1:18" ht="12.75">
      <c r="A384" s="4">
        <f t="shared" si="73"/>
        <v>3000</v>
      </c>
      <c r="B384" s="4">
        <f t="shared" si="74"/>
        <v>0.014</v>
      </c>
      <c r="C384" s="4">
        <f t="shared" si="75"/>
        <v>169.217</v>
      </c>
      <c r="D384" s="4">
        <f t="shared" si="76"/>
        <v>2.222</v>
      </c>
      <c r="E384" s="4">
        <f t="shared" si="77"/>
        <v>56.499</v>
      </c>
      <c r="F384" s="4">
        <f t="shared" si="78"/>
        <v>0.163</v>
      </c>
      <c r="G384" s="4">
        <f t="shared" si="79"/>
        <v>40.619</v>
      </c>
      <c r="H384" s="4">
        <f t="shared" si="80"/>
        <v>0.415</v>
      </c>
      <c r="I384" s="4">
        <f t="shared" si="81"/>
        <v>-47.622</v>
      </c>
      <c r="J384" s="3">
        <f t="shared" si="82"/>
        <v>2800</v>
      </c>
      <c r="K384">
        <f t="shared" si="65"/>
        <v>0.022440013376807944</v>
      </c>
      <c r="L384">
        <f t="shared" si="66"/>
        <v>172.9742786556308</v>
      </c>
      <c r="M384">
        <f t="shared" si="67"/>
        <v>2.370040046818828</v>
      </c>
      <c r="N384">
        <f t="shared" si="68"/>
        <v>67.22876440096981</v>
      </c>
      <c r="O384">
        <f t="shared" si="69"/>
        <v>0.15527999331159603</v>
      </c>
      <c r="P384">
        <f t="shared" si="70"/>
        <v>48.967003678622184</v>
      </c>
      <c r="Q384">
        <f t="shared" si="71"/>
        <v>0.40955998662319204</v>
      </c>
      <c r="R384">
        <f t="shared" si="72"/>
        <v>-40.17903636819664</v>
      </c>
    </row>
    <row r="385" spans="1:18" ht="12.75">
      <c r="A385" s="4">
        <f t="shared" si="73"/>
        <v>3000</v>
      </c>
      <c r="B385" s="4">
        <f t="shared" si="74"/>
        <v>0.014</v>
      </c>
      <c r="C385" s="4">
        <f t="shared" si="75"/>
        <v>169.217</v>
      </c>
      <c r="D385" s="4">
        <f t="shared" si="76"/>
        <v>2.222</v>
      </c>
      <c r="E385" s="4">
        <f t="shared" si="77"/>
        <v>56.499</v>
      </c>
      <c r="F385" s="4">
        <f t="shared" si="78"/>
        <v>0.163</v>
      </c>
      <c r="G385" s="4">
        <f t="shared" si="79"/>
        <v>40.619</v>
      </c>
      <c r="H385" s="4">
        <f t="shared" si="80"/>
        <v>0.415</v>
      </c>
      <c r="I385" s="4">
        <f t="shared" si="81"/>
        <v>-47.622</v>
      </c>
      <c r="J385" s="3">
        <f t="shared" si="82"/>
        <v>2800</v>
      </c>
      <c r="K385">
        <f t="shared" si="65"/>
        <v>0.022440013376807944</v>
      </c>
      <c r="L385">
        <f t="shared" si="66"/>
        <v>172.9742786556308</v>
      </c>
      <c r="M385">
        <f t="shared" si="67"/>
        <v>2.370040046818828</v>
      </c>
      <c r="N385">
        <f t="shared" si="68"/>
        <v>67.22876440096981</v>
      </c>
      <c r="O385">
        <f t="shared" si="69"/>
        <v>0.15527999331159603</v>
      </c>
      <c r="P385">
        <f t="shared" si="70"/>
        <v>48.967003678622184</v>
      </c>
      <c r="Q385">
        <f t="shared" si="71"/>
        <v>0.40955998662319204</v>
      </c>
      <c r="R385">
        <f t="shared" si="72"/>
        <v>-40.17903636819664</v>
      </c>
    </row>
    <row r="386" spans="1:18" ht="12.75">
      <c r="A386" s="4">
        <f t="shared" si="73"/>
        <v>3000</v>
      </c>
      <c r="B386" s="4">
        <f t="shared" si="74"/>
        <v>0.014</v>
      </c>
      <c r="C386" s="4">
        <f t="shared" si="75"/>
        <v>169.217</v>
      </c>
      <c r="D386" s="4">
        <f t="shared" si="76"/>
        <v>2.222</v>
      </c>
      <c r="E386" s="4">
        <f t="shared" si="77"/>
        <v>56.499</v>
      </c>
      <c r="F386" s="4">
        <f t="shared" si="78"/>
        <v>0.163</v>
      </c>
      <c r="G386" s="4">
        <f t="shared" si="79"/>
        <v>40.619</v>
      </c>
      <c r="H386" s="4">
        <f t="shared" si="80"/>
        <v>0.415</v>
      </c>
      <c r="I386" s="4">
        <f t="shared" si="81"/>
        <v>-47.622</v>
      </c>
      <c r="J386" s="3">
        <f t="shared" si="82"/>
        <v>2800</v>
      </c>
      <c r="K386">
        <f t="shared" si="65"/>
        <v>0.022440013376807944</v>
      </c>
      <c r="L386">
        <f t="shared" si="66"/>
        <v>172.9742786556308</v>
      </c>
      <c r="M386">
        <f t="shared" si="67"/>
        <v>2.370040046818828</v>
      </c>
      <c r="N386">
        <f t="shared" si="68"/>
        <v>67.22876440096981</v>
      </c>
      <c r="O386">
        <f t="shared" si="69"/>
        <v>0.15527999331159603</v>
      </c>
      <c r="P386">
        <f t="shared" si="70"/>
        <v>48.967003678622184</v>
      </c>
      <c r="Q386">
        <f t="shared" si="71"/>
        <v>0.40955998662319204</v>
      </c>
      <c r="R386">
        <f t="shared" si="72"/>
        <v>-40.17903636819664</v>
      </c>
    </row>
    <row r="387" spans="1:18" ht="12.75">
      <c r="A387" s="4">
        <f t="shared" si="73"/>
        <v>3000</v>
      </c>
      <c r="B387" s="4">
        <f t="shared" si="74"/>
        <v>0.014</v>
      </c>
      <c r="C387" s="4">
        <f t="shared" si="75"/>
        <v>169.217</v>
      </c>
      <c r="D387" s="4">
        <f t="shared" si="76"/>
        <v>2.222</v>
      </c>
      <c r="E387" s="4">
        <f t="shared" si="77"/>
        <v>56.499</v>
      </c>
      <c r="F387" s="4">
        <f t="shared" si="78"/>
        <v>0.163</v>
      </c>
      <c r="G387" s="4">
        <f t="shared" si="79"/>
        <v>40.619</v>
      </c>
      <c r="H387" s="4">
        <f t="shared" si="80"/>
        <v>0.415</v>
      </c>
      <c r="I387" s="4">
        <f t="shared" si="81"/>
        <v>-47.622</v>
      </c>
      <c r="J387" s="3">
        <f t="shared" si="82"/>
        <v>2800</v>
      </c>
      <c r="K387">
        <f t="shared" si="65"/>
        <v>0.022440013376807944</v>
      </c>
      <c r="L387">
        <f t="shared" si="66"/>
        <v>172.9742786556308</v>
      </c>
      <c r="M387">
        <f t="shared" si="67"/>
        <v>2.370040046818828</v>
      </c>
      <c r="N387">
        <f t="shared" si="68"/>
        <v>67.22876440096981</v>
      </c>
      <c r="O387">
        <f t="shared" si="69"/>
        <v>0.15527999331159603</v>
      </c>
      <c r="P387">
        <f t="shared" si="70"/>
        <v>48.967003678622184</v>
      </c>
      <c r="Q387">
        <f t="shared" si="71"/>
        <v>0.40955998662319204</v>
      </c>
      <c r="R387">
        <f t="shared" si="72"/>
        <v>-40.17903636819664</v>
      </c>
    </row>
    <row r="388" spans="1:18" ht="12.75">
      <c r="A388" s="4">
        <f t="shared" si="73"/>
        <v>3000</v>
      </c>
      <c r="B388" s="4">
        <f t="shared" si="74"/>
        <v>0.014</v>
      </c>
      <c r="C388" s="4">
        <f t="shared" si="75"/>
        <v>169.217</v>
      </c>
      <c r="D388" s="4">
        <f t="shared" si="76"/>
        <v>2.222</v>
      </c>
      <c r="E388" s="4">
        <f t="shared" si="77"/>
        <v>56.499</v>
      </c>
      <c r="F388" s="4">
        <f t="shared" si="78"/>
        <v>0.163</v>
      </c>
      <c r="G388" s="4">
        <f t="shared" si="79"/>
        <v>40.619</v>
      </c>
      <c r="H388" s="4">
        <f t="shared" si="80"/>
        <v>0.415</v>
      </c>
      <c r="I388" s="4">
        <f t="shared" si="81"/>
        <v>-47.622</v>
      </c>
      <c r="J388" s="3">
        <f t="shared" si="82"/>
        <v>2800</v>
      </c>
      <c r="K388">
        <f t="shared" si="65"/>
        <v>0.022440013376807944</v>
      </c>
      <c r="L388">
        <f t="shared" si="66"/>
        <v>172.9742786556308</v>
      </c>
      <c r="M388">
        <f t="shared" si="67"/>
        <v>2.370040046818828</v>
      </c>
      <c r="N388">
        <f t="shared" si="68"/>
        <v>67.22876440096981</v>
      </c>
      <c r="O388">
        <f t="shared" si="69"/>
        <v>0.15527999331159603</v>
      </c>
      <c r="P388">
        <f t="shared" si="70"/>
        <v>48.967003678622184</v>
      </c>
      <c r="Q388">
        <f t="shared" si="71"/>
        <v>0.40955998662319204</v>
      </c>
      <c r="R388">
        <f t="shared" si="72"/>
        <v>-40.17903636819664</v>
      </c>
    </row>
    <row r="389" spans="1:18" ht="12.75">
      <c r="A389" s="4">
        <f t="shared" si="73"/>
        <v>3000</v>
      </c>
      <c r="B389" s="4">
        <f t="shared" si="74"/>
        <v>0.014</v>
      </c>
      <c r="C389" s="4">
        <f t="shared" si="75"/>
        <v>169.217</v>
      </c>
      <c r="D389" s="4">
        <f t="shared" si="76"/>
        <v>2.222</v>
      </c>
      <c r="E389" s="4">
        <f t="shared" si="77"/>
        <v>56.499</v>
      </c>
      <c r="F389" s="4">
        <f t="shared" si="78"/>
        <v>0.163</v>
      </c>
      <c r="G389" s="4">
        <f t="shared" si="79"/>
        <v>40.619</v>
      </c>
      <c r="H389" s="4">
        <f t="shared" si="80"/>
        <v>0.415</v>
      </c>
      <c r="I389" s="4">
        <f t="shared" si="81"/>
        <v>-47.622</v>
      </c>
      <c r="J389" s="3">
        <f t="shared" si="82"/>
        <v>2800</v>
      </c>
      <c r="K389">
        <f t="shared" si="65"/>
        <v>0.022440013376807944</v>
      </c>
      <c r="L389">
        <f t="shared" si="66"/>
        <v>172.9742786556308</v>
      </c>
      <c r="M389">
        <f t="shared" si="67"/>
        <v>2.370040046818828</v>
      </c>
      <c r="N389">
        <f t="shared" si="68"/>
        <v>67.22876440096981</v>
      </c>
      <c r="O389">
        <f t="shared" si="69"/>
        <v>0.15527999331159603</v>
      </c>
      <c r="P389">
        <f t="shared" si="70"/>
        <v>48.967003678622184</v>
      </c>
      <c r="Q389">
        <f t="shared" si="71"/>
        <v>0.40955998662319204</v>
      </c>
      <c r="R389">
        <f t="shared" si="72"/>
        <v>-40.17903636819664</v>
      </c>
    </row>
    <row r="390" spans="1:18" ht="12.75">
      <c r="A390" s="4">
        <f t="shared" si="73"/>
        <v>3000</v>
      </c>
      <c r="B390" s="4">
        <f t="shared" si="74"/>
        <v>0.014</v>
      </c>
      <c r="C390" s="4">
        <f t="shared" si="75"/>
        <v>169.217</v>
      </c>
      <c r="D390" s="4">
        <f t="shared" si="76"/>
        <v>2.222</v>
      </c>
      <c r="E390" s="4">
        <f t="shared" si="77"/>
        <v>56.499</v>
      </c>
      <c r="F390" s="4">
        <f t="shared" si="78"/>
        <v>0.163</v>
      </c>
      <c r="G390" s="4">
        <f t="shared" si="79"/>
        <v>40.619</v>
      </c>
      <c r="H390" s="4">
        <f t="shared" si="80"/>
        <v>0.415</v>
      </c>
      <c r="I390" s="4">
        <f t="shared" si="81"/>
        <v>-47.622</v>
      </c>
      <c r="J390" s="3">
        <f t="shared" si="82"/>
        <v>2800</v>
      </c>
      <c r="K390">
        <f t="shared" si="65"/>
        <v>0.022440013376807944</v>
      </c>
      <c r="L390">
        <f t="shared" si="66"/>
        <v>172.9742786556308</v>
      </c>
      <c r="M390">
        <f t="shared" si="67"/>
        <v>2.370040046818828</v>
      </c>
      <c r="N390">
        <f t="shared" si="68"/>
        <v>67.22876440096981</v>
      </c>
      <c r="O390">
        <f t="shared" si="69"/>
        <v>0.15527999331159603</v>
      </c>
      <c r="P390">
        <f t="shared" si="70"/>
        <v>48.967003678622184</v>
      </c>
      <c r="Q390">
        <f t="shared" si="71"/>
        <v>0.40955998662319204</v>
      </c>
      <c r="R390">
        <f t="shared" si="72"/>
        <v>-40.17903636819664</v>
      </c>
    </row>
    <row r="391" spans="1:18" ht="12.75">
      <c r="A391" s="4">
        <f t="shared" si="73"/>
        <v>3000</v>
      </c>
      <c r="B391" s="4">
        <f t="shared" si="74"/>
        <v>0.014</v>
      </c>
      <c r="C391" s="4">
        <f t="shared" si="75"/>
        <v>169.217</v>
      </c>
      <c r="D391" s="4">
        <f t="shared" si="76"/>
        <v>2.222</v>
      </c>
      <c r="E391" s="4">
        <f t="shared" si="77"/>
        <v>56.499</v>
      </c>
      <c r="F391" s="4">
        <f t="shared" si="78"/>
        <v>0.163</v>
      </c>
      <c r="G391" s="4">
        <f t="shared" si="79"/>
        <v>40.619</v>
      </c>
      <c r="H391" s="4">
        <f t="shared" si="80"/>
        <v>0.415</v>
      </c>
      <c r="I391" s="4">
        <f t="shared" si="81"/>
        <v>-47.622</v>
      </c>
      <c r="J391" s="3">
        <f t="shared" si="82"/>
        <v>2800</v>
      </c>
      <c r="K391">
        <f t="shared" si="65"/>
        <v>0.022440013376807944</v>
      </c>
      <c r="L391">
        <f t="shared" si="66"/>
        <v>172.9742786556308</v>
      </c>
      <c r="M391">
        <f t="shared" si="67"/>
        <v>2.370040046818828</v>
      </c>
      <c r="N391">
        <f t="shared" si="68"/>
        <v>67.22876440096981</v>
      </c>
      <c r="O391">
        <f t="shared" si="69"/>
        <v>0.15527999331159603</v>
      </c>
      <c r="P391">
        <f t="shared" si="70"/>
        <v>48.967003678622184</v>
      </c>
      <c r="Q391">
        <f t="shared" si="71"/>
        <v>0.40955998662319204</v>
      </c>
      <c r="R391">
        <f t="shared" si="72"/>
        <v>-40.17903636819664</v>
      </c>
    </row>
    <row r="392" spans="1:18" ht="12.75">
      <c r="A392" s="4">
        <f t="shared" si="73"/>
        <v>3000</v>
      </c>
      <c r="B392" s="4">
        <f t="shared" si="74"/>
        <v>0.014</v>
      </c>
      <c r="C392" s="4">
        <f t="shared" si="75"/>
        <v>169.217</v>
      </c>
      <c r="D392" s="4">
        <f t="shared" si="76"/>
        <v>2.222</v>
      </c>
      <c r="E392" s="4">
        <f t="shared" si="77"/>
        <v>56.499</v>
      </c>
      <c r="F392" s="4">
        <f t="shared" si="78"/>
        <v>0.163</v>
      </c>
      <c r="G392" s="4">
        <f t="shared" si="79"/>
        <v>40.619</v>
      </c>
      <c r="H392" s="4">
        <f t="shared" si="80"/>
        <v>0.415</v>
      </c>
      <c r="I392" s="4">
        <f t="shared" si="81"/>
        <v>-47.622</v>
      </c>
      <c r="J392" s="3">
        <f t="shared" si="82"/>
        <v>2800</v>
      </c>
      <c r="K392">
        <f t="shared" si="65"/>
        <v>0.022440013376807944</v>
      </c>
      <c r="L392">
        <f t="shared" si="66"/>
        <v>172.9742786556308</v>
      </c>
      <c r="M392">
        <f t="shared" si="67"/>
        <v>2.370040046818828</v>
      </c>
      <c r="N392">
        <f t="shared" si="68"/>
        <v>67.22876440096981</v>
      </c>
      <c r="O392">
        <f t="shared" si="69"/>
        <v>0.15527999331159603</v>
      </c>
      <c r="P392">
        <f t="shared" si="70"/>
        <v>48.967003678622184</v>
      </c>
      <c r="Q392">
        <f t="shared" si="71"/>
        <v>0.40955998662319204</v>
      </c>
      <c r="R392">
        <f t="shared" si="72"/>
        <v>-40.17903636819664</v>
      </c>
    </row>
    <row r="393" spans="1:18" ht="12.75">
      <c r="A393" s="4">
        <f t="shared" si="73"/>
        <v>3000</v>
      </c>
      <c r="B393" s="4">
        <f t="shared" si="74"/>
        <v>0.014</v>
      </c>
      <c r="C393" s="4">
        <f t="shared" si="75"/>
        <v>169.217</v>
      </c>
      <c r="D393" s="4">
        <f t="shared" si="76"/>
        <v>2.222</v>
      </c>
      <c r="E393" s="4">
        <f t="shared" si="77"/>
        <v>56.499</v>
      </c>
      <c r="F393" s="4">
        <f t="shared" si="78"/>
        <v>0.163</v>
      </c>
      <c r="G393" s="4">
        <f t="shared" si="79"/>
        <v>40.619</v>
      </c>
      <c r="H393" s="4">
        <f t="shared" si="80"/>
        <v>0.415</v>
      </c>
      <c r="I393" s="4">
        <f t="shared" si="81"/>
        <v>-47.622</v>
      </c>
      <c r="J393" s="3">
        <f t="shared" si="82"/>
        <v>2800</v>
      </c>
      <c r="K393">
        <f t="shared" si="65"/>
        <v>0.022440013376807944</v>
      </c>
      <c r="L393">
        <f t="shared" si="66"/>
        <v>172.9742786556308</v>
      </c>
      <c r="M393">
        <f t="shared" si="67"/>
        <v>2.370040046818828</v>
      </c>
      <c r="N393">
        <f t="shared" si="68"/>
        <v>67.22876440096981</v>
      </c>
      <c r="O393">
        <f t="shared" si="69"/>
        <v>0.15527999331159603</v>
      </c>
      <c r="P393">
        <f t="shared" si="70"/>
        <v>48.967003678622184</v>
      </c>
      <c r="Q393">
        <f t="shared" si="71"/>
        <v>0.40955998662319204</v>
      </c>
      <c r="R393">
        <f t="shared" si="72"/>
        <v>-40.17903636819664</v>
      </c>
    </row>
    <row r="394" spans="1:18" ht="12.75">
      <c r="A394" s="4">
        <f t="shared" si="73"/>
        <v>3000</v>
      </c>
      <c r="B394" s="4">
        <f t="shared" si="74"/>
        <v>0.014</v>
      </c>
      <c r="C394" s="4">
        <f t="shared" si="75"/>
        <v>169.217</v>
      </c>
      <c r="D394" s="4">
        <f t="shared" si="76"/>
        <v>2.222</v>
      </c>
      <c r="E394" s="4">
        <f t="shared" si="77"/>
        <v>56.499</v>
      </c>
      <c r="F394" s="4">
        <f t="shared" si="78"/>
        <v>0.163</v>
      </c>
      <c r="G394" s="4">
        <f t="shared" si="79"/>
        <v>40.619</v>
      </c>
      <c r="H394" s="4">
        <f t="shared" si="80"/>
        <v>0.415</v>
      </c>
      <c r="I394" s="4">
        <f t="shared" si="81"/>
        <v>-47.622</v>
      </c>
      <c r="J394" s="3">
        <f t="shared" si="82"/>
        <v>2800</v>
      </c>
      <c r="K394">
        <f t="shared" si="65"/>
        <v>0.022440013376807944</v>
      </c>
      <c r="L394">
        <f t="shared" si="66"/>
        <v>172.9742786556308</v>
      </c>
      <c r="M394">
        <f t="shared" si="67"/>
        <v>2.370040046818828</v>
      </c>
      <c r="N394">
        <f t="shared" si="68"/>
        <v>67.22876440096981</v>
      </c>
      <c r="O394">
        <f t="shared" si="69"/>
        <v>0.15527999331159603</v>
      </c>
      <c r="P394">
        <f t="shared" si="70"/>
        <v>48.967003678622184</v>
      </c>
      <c r="Q394">
        <f t="shared" si="71"/>
        <v>0.40955998662319204</v>
      </c>
      <c r="R394">
        <f t="shared" si="72"/>
        <v>-40.17903636819664</v>
      </c>
    </row>
    <row r="395" spans="1:18" ht="12.75">
      <c r="A395" s="4">
        <f t="shared" si="73"/>
        <v>3000</v>
      </c>
      <c r="B395" s="4">
        <f t="shared" si="74"/>
        <v>0.014</v>
      </c>
      <c r="C395" s="4">
        <f t="shared" si="75"/>
        <v>169.217</v>
      </c>
      <c r="D395" s="4">
        <f t="shared" si="76"/>
        <v>2.222</v>
      </c>
      <c r="E395" s="4">
        <f t="shared" si="77"/>
        <v>56.499</v>
      </c>
      <c r="F395" s="4">
        <f t="shared" si="78"/>
        <v>0.163</v>
      </c>
      <c r="G395" s="4">
        <f t="shared" si="79"/>
        <v>40.619</v>
      </c>
      <c r="H395" s="4">
        <f t="shared" si="80"/>
        <v>0.415</v>
      </c>
      <c r="I395" s="4">
        <f t="shared" si="81"/>
        <v>-47.622</v>
      </c>
      <c r="J395" s="3">
        <f t="shared" si="82"/>
        <v>2800</v>
      </c>
      <c r="K395">
        <f t="shared" si="65"/>
        <v>0.022440013376807944</v>
      </c>
      <c r="L395">
        <f t="shared" si="66"/>
        <v>172.9742786556308</v>
      </c>
      <c r="M395">
        <f t="shared" si="67"/>
        <v>2.370040046818828</v>
      </c>
      <c r="N395">
        <f t="shared" si="68"/>
        <v>67.22876440096981</v>
      </c>
      <c r="O395">
        <f t="shared" si="69"/>
        <v>0.15527999331159603</v>
      </c>
      <c r="P395">
        <f t="shared" si="70"/>
        <v>48.967003678622184</v>
      </c>
      <c r="Q395">
        <f t="shared" si="71"/>
        <v>0.40955998662319204</v>
      </c>
      <c r="R395">
        <f t="shared" si="72"/>
        <v>-40.17903636819664</v>
      </c>
    </row>
    <row r="396" spans="1:18" ht="12.75">
      <c r="A396" s="4">
        <f t="shared" si="73"/>
        <v>3000</v>
      </c>
      <c r="B396" s="4">
        <f t="shared" si="74"/>
        <v>0.014</v>
      </c>
      <c r="C396" s="4">
        <f t="shared" si="75"/>
        <v>169.217</v>
      </c>
      <c r="D396" s="4">
        <f t="shared" si="76"/>
        <v>2.222</v>
      </c>
      <c r="E396" s="4">
        <f t="shared" si="77"/>
        <v>56.499</v>
      </c>
      <c r="F396" s="4">
        <f t="shared" si="78"/>
        <v>0.163</v>
      </c>
      <c r="G396" s="4">
        <f t="shared" si="79"/>
        <v>40.619</v>
      </c>
      <c r="H396" s="4">
        <f t="shared" si="80"/>
        <v>0.415</v>
      </c>
      <c r="I396" s="4">
        <f t="shared" si="81"/>
        <v>-47.622</v>
      </c>
      <c r="J396" s="3">
        <f t="shared" si="82"/>
        <v>2800</v>
      </c>
      <c r="K396">
        <f aca="true" t="shared" si="83" ref="K396:K412">INDEX($A$10:$I$412,MATCH($J396,$A$10:$A$412,1),2)+($J396-INDEX($A$10:$I$412,MATCH($J396,$A$10:$A$412,1),1))*(INDEX($A$10:$I$412,MATCH($J396,$A$10:$A$412,1)+1,2)-INDEX($A$10:$I$412,MATCH($J396,$A$10:$A$412,1),2))/(INDEX($A$10:$I$412,MATCH($J396,$A$10:$A$412,1)+1,1)-INDEX($A$10:$I$412,MATCH($J396,$A$10:$A$412,1),1))</f>
        <v>0.022440013376807944</v>
      </c>
      <c r="L396">
        <f aca="true" t="shared" si="84" ref="L396:L412">INDEX($A$10:$I$412,MATCH($J396,$A$10:$A$412,1),3)+($J396-INDEX($A$10:$I$412,MATCH($J396,$A$10:$A$412,1),1))*(INDEX($A$10:$I$412,MATCH($J396,$A$10:$A$412,1)+1,3)-INDEX($A$10:$I$412,MATCH($J396,$A$10:$A$412,1),3))/(INDEX($A$10:$I$412,MATCH($J396,$A$10:$A$412,1)+1,1)-INDEX($A$10:$I$412,MATCH($J396,$A$10:$A$412,1),1))</f>
        <v>172.9742786556308</v>
      </c>
      <c r="M396">
        <f aca="true" t="shared" si="85" ref="M396:M412">INDEX($A$10:$I$412,MATCH($J396,$A$10:$A$412,1),4)+($J396-INDEX($A$10:$I$412,MATCH($J396,$A$10:$A$412,1),1))*(INDEX($A$10:$I$412,MATCH($J396,$A$10:$A$412,1)+1,4)-INDEX($A$10:$I$412,MATCH($J396,$A$10:$A$412,1),4))/(INDEX($A$10:$I$412,MATCH($J396,$A$10:$A$412,1)+1,1)-INDEX($A$10:$I$412,MATCH($J396,$A$10:$A$412,1),1))</f>
        <v>2.370040046818828</v>
      </c>
      <c r="N396">
        <f aca="true" t="shared" si="86" ref="N396:N412">INDEX($A$10:$I$412,MATCH($J396,$A$10:$A$412,1),5)+($J396-INDEX($A$10:$I$412,MATCH($J396,$A$10:$A$412,1),1))*(INDEX($A$10:$I$412,MATCH($J396,$A$10:$A$412,1)+1,5)-INDEX($A$10:$I$412,MATCH($J396,$A$10:$A$412,1),5))/(INDEX($A$10:$I$412,MATCH($J396,$A$10:$A$412,1)+1,1)-INDEX($A$10:$I$412,MATCH($J396,$A$10:$A$412,1),1))</f>
        <v>67.22876440096981</v>
      </c>
      <c r="O396">
        <f aca="true" t="shared" si="87" ref="O396:O412">INDEX($A$10:$I$412,MATCH($J396,$A$10:$A$412,1),6)+($J396-INDEX($A$10:$I$412,MATCH($J396,$A$10:$A$412,1),1))*(INDEX($A$10:$I$412,MATCH($J396,$A$10:$A$412,1)+1,6)-INDEX($A$10:$I$412,MATCH($J396,$A$10:$A$412,1),6))/(INDEX($A$10:$I$412,MATCH($J396,$A$10:$A$412,1)+1,1)-INDEX($A$10:$I$412,MATCH($J396,$A$10:$A$412,1),1))</f>
        <v>0.15527999331159603</v>
      </c>
      <c r="P396">
        <f aca="true" t="shared" si="88" ref="P396:P412">INDEX($A$10:$I$412,MATCH($J396,$A$10:$A$412,1),7)+($J396-INDEX($A$10:$I$412,MATCH($J396,$A$10:$A$412,1),1))*(INDEX($A$10:$I$412,MATCH($J396,$A$10:$A$412,1)+1,7)-INDEX($A$10:$I$412,MATCH($J396,$A$10:$A$412,1),7))/(INDEX($A$10:$I$412,MATCH($J396,$A$10:$A$412,1)+1,1)-INDEX($A$10:$I$412,MATCH($J396,$A$10:$A$412,1),1))</f>
        <v>48.967003678622184</v>
      </c>
      <c r="Q396">
        <f aca="true" t="shared" si="89" ref="Q396:Q412">INDEX($A$10:$I$412,MATCH($J396,$A$10:$A$412,1),8)+($J396-INDEX($A$10:$I$412,MATCH($J396,$A$10:$A$412,1),1))*(INDEX($A$10:$I$412,MATCH($J396,$A$10:$A$412,1)+1,8)-INDEX($A$10:$I$412,MATCH($J396,$A$10:$A$412,1),8))/(INDEX($A$10:$I$412,MATCH($J396,$A$10:$A$412,1)+1,1)-INDEX($A$10:$I$412,MATCH($J396,$A$10:$A$412,1),1))</f>
        <v>0.40955998662319204</v>
      </c>
      <c r="R396">
        <f aca="true" t="shared" si="90" ref="R396:R412">INDEX($A$10:$I$412,MATCH($J396,$A$10:$A$412,1),9)+($J396-INDEX($A$10:$I$412,MATCH($J396,$A$10:$A$412,1),1))*(INDEX($A$10:$I$412,MATCH($J396,$A$10:$A$412,1)+1,9)-INDEX($A$10:$I$412,MATCH($J396,$A$10:$A$412,1),9))/(INDEX($A$10:$I$412,MATCH($J396,$A$10:$A$412,1)+1,1)-INDEX($A$10:$I$412,MATCH($J396,$A$10:$A$412,1),1))</f>
        <v>-40.17903636819664</v>
      </c>
    </row>
    <row r="397" spans="1:18" ht="12.75">
      <c r="A397" s="4">
        <f t="shared" si="73"/>
        <v>3000</v>
      </c>
      <c r="B397" s="4">
        <f t="shared" si="74"/>
        <v>0.014</v>
      </c>
      <c r="C397" s="4">
        <f t="shared" si="75"/>
        <v>169.217</v>
      </c>
      <c r="D397" s="4">
        <f t="shared" si="76"/>
        <v>2.222</v>
      </c>
      <c r="E397" s="4">
        <f t="shared" si="77"/>
        <v>56.499</v>
      </c>
      <c r="F397" s="4">
        <f t="shared" si="78"/>
        <v>0.163</v>
      </c>
      <c r="G397" s="4">
        <f t="shared" si="79"/>
        <v>40.619</v>
      </c>
      <c r="H397" s="4">
        <f t="shared" si="80"/>
        <v>0.415</v>
      </c>
      <c r="I397" s="4">
        <f t="shared" si="81"/>
        <v>-47.622</v>
      </c>
      <c r="J397" s="3">
        <f t="shared" si="82"/>
        <v>2800</v>
      </c>
      <c r="K397">
        <f t="shared" si="83"/>
        <v>0.022440013376807944</v>
      </c>
      <c r="L397">
        <f t="shared" si="84"/>
        <v>172.9742786556308</v>
      </c>
      <c r="M397">
        <f t="shared" si="85"/>
        <v>2.370040046818828</v>
      </c>
      <c r="N397">
        <f t="shared" si="86"/>
        <v>67.22876440096981</v>
      </c>
      <c r="O397">
        <f t="shared" si="87"/>
        <v>0.15527999331159603</v>
      </c>
      <c r="P397">
        <f t="shared" si="88"/>
        <v>48.967003678622184</v>
      </c>
      <c r="Q397">
        <f t="shared" si="89"/>
        <v>0.40955998662319204</v>
      </c>
      <c r="R397">
        <f t="shared" si="90"/>
        <v>-40.17903636819664</v>
      </c>
    </row>
    <row r="398" spans="1:18" ht="12.75">
      <c r="A398" s="4">
        <f t="shared" si="73"/>
        <v>3000</v>
      </c>
      <c r="B398" s="4">
        <f t="shared" si="74"/>
        <v>0.014</v>
      </c>
      <c r="C398" s="4">
        <f t="shared" si="75"/>
        <v>169.217</v>
      </c>
      <c r="D398" s="4">
        <f t="shared" si="76"/>
        <v>2.222</v>
      </c>
      <c r="E398" s="4">
        <f t="shared" si="77"/>
        <v>56.499</v>
      </c>
      <c r="F398" s="4">
        <f t="shared" si="78"/>
        <v>0.163</v>
      </c>
      <c r="G398" s="4">
        <f t="shared" si="79"/>
        <v>40.619</v>
      </c>
      <c r="H398" s="4">
        <f t="shared" si="80"/>
        <v>0.415</v>
      </c>
      <c r="I398" s="4">
        <f t="shared" si="81"/>
        <v>-47.622</v>
      </c>
      <c r="J398" s="3">
        <f t="shared" si="82"/>
        <v>2800</v>
      </c>
      <c r="K398">
        <f t="shared" si="83"/>
        <v>0.022440013376807944</v>
      </c>
      <c r="L398">
        <f t="shared" si="84"/>
        <v>172.9742786556308</v>
      </c>
      <c r="M398">
        <f t="shared" si="85"/>
        <v>2.370040046818828</v>
      </c>
      <c r="N398">
        <f t="shared" si="86"/>
        <v>67.22876440096981</v>
      </c>
      <c r="O398">
        <f t="shared" si="87"/>
        <v>0.15527999331159603</v>
      </c>
      <c r="P398">
        <f t="shared" si="88"/>
        <v>48.967003678622184</v>
      </c>
      <c r="Q398">
        <f t="shared" si="89"/>
        <v>0.40955998662319204</v>
      </c>
      <c r="R398">
        <f t="shared" si="90"/>
        <v>-40.17903636819664</v>
      </c>
    </row>
    <row r="399" spans="1:18" ht="12.75">
      <c r="A399" s="4">
        <f t="shared" si="73"/>
        <v>3000</v>
      </c>
      <c r="B399" s="4">
        <f t="shared" si="74"/>
        <v>0.014</v>
      </c>
      <c r="C399" s="4">
        <f t="shared" si="75"/>
        <v>169.217</v>
      </c>
      <c r="D399" s="4">
        <f t="shared" si="76"/>
        <v>2.222</v>
      </c>
      <c r="E399" s="4">
        <f t="shared" si="77"/>
        <v>56.499</v>
      </c>
      <c r="F399" s="4">
        <f t="shared" si="78"/>
        <v>0.163</v>
      </c>
      <c r="G399" s="4">
        <f t="shared" si="79"/>
        <v>40.619</v>
      </c>
      <c r="H399" s="4">
        <f t="shared" si="80"/>
        <v>0.415</v>
      </c>
      <c r="I399" s="4">
        <f t="shared" si="81"/>
        <v>-47.622</v>
      </c>
      <c r="J399" s="3">
        <f t="shared" si="82"/>
        <v>2800</v>
      </c>
      <c r="K399">
        <f t="shared" si="83"/>
        <v>0.022440013376807944</v>
      </c>
      <c r="L399">
        <f t="shared" si="84"/>
        <v>172.9742786556308</v>
      </c>
      <c r="M399">
        <f t="shared" si="85"/>
        <v>2.370040046818828</v>
      </c>
      <c r="N399">
        <f t="shared" si="86"/>
        <v>67.22876440096981</v>
      </c>
      <c r="O399">
        <f t="shared" si="87"/>
        <v>0.15527999331159603</v>
      </c>
      <c r="P399">
        <f t="shared" si="88"/>
        <v>48.967003678622184</v>
      </c>
      <c r="Q399">
        <f t="shared" si="89"/>
        <v>0.40955998662319204</v>
      </c>
      <c r="R399">
        <f t="shared" si="90"/>
        <v>-40.17903636819664</v>
      </c>
    </row>
    <row r="400" spans="1:18" ht="12.75">
      <c r="A400" s="4">
        <f t="shared" si="73"/>
        <v>3000</v>
      </c>
      <c r="B400" s="4">
        <f t="shared" si="74"/>
        <v>0.014</v>
      </c>
      <c r="C400" s="4">
        <f t="shared" si="75"/>
        <v>169.217</v>
      </c>
      <c r="D400" s="4">
        <f t="shared" si="76"/>
        <v>2.222</v>
      </c>
      <c r="E400" s="4">
        <f t="shared" si="77"/>
        <v>56.499</v>
      </c>
      <c r="F400" s="4">
        <f t="shared" si="78"/>
        <v>0.163</v>
      </c>
      <c r="G400" s="4">
        <f t="shared" si="79"/>
        <v>40.619</v>
      </c>
      <c r="H400" s="4">
        <f t="shared" si="80"/>
        <v>0.415</v>
      </c>
      <c r="I400" s="4">
        <f t="shared" si="81"/>
        <v>-47.622</v>
      </c>
      <c r="J400" s="3">
        <f t="shared" si="82"/>
        <v>2800</v>
      </c>
      <c r="K400">
        <f t="shared" si="83"/>
        <v>0.022440013376807944</v>
      </c>
      <c r="L400">
        <f t="shared" si="84"/>
        <v>172.9742786556308</v>
      </c>
      <c r="M400">
        <f t="shared" si="85"/>
        <v>2.370040046818828</v>
      </c>
      <c r="N400">
        <f t="shared" si="86"/>
        <v>67.22876440096981</v>
      </c>
      <c r="O400">
        <f t="shared" si="87"/>
        <v>0.15527999331159603</v>
      </c>
      <c r="P400">
        <f t="shared" si="88"/>
        <v>48.967003678622184</v>
      </c>
      <c r="Q400">
        <f t="shared" si="89"/>
        <v>0.40955998662319204</v>
      </c>
      <c r="R400">
        <f t="shared" si="90"/>
        <v>-40.17903636819664</v>
      </c>
    </row>
    <row r="401" spans="1:18" ht="12.75">
      <c r="A401" s="4">
        <f t="shared" si="73"/>
        <v>3000</v>
      </c>
      <c r="B401" s="4">
        <f t="shared" si="74"/>
        <v>0.014</v>
      </c>
      <c r="C401" s="4">
        <f t="shared" si="75"/>
        <v>169.217</v>
      </c>
      <c r="D401" s="4">
        <f t="shared" si="76"/>
        <v>2.222</v>
      </c>
      <c r="E401" s="4">
        <f t="shared" si="77"/>
        <v>56.499</v>
      </c>
      <c r="F401" s="4">
        <f t="shared" si="78"/>
        <v>0.163</v>
      </c>
      <c r="G401" s="4">
        <f t="shared" si="79"/>
        <v>40.619</v>
      </c>
      <c r="H401" s="4">
        <f t="shared" si="80"/>
        <v>0.415</v>
      </c>
      <c r="I401" s="4">
        <f t="shared" si="81"/>
        <v>-47.622</v>
      </c>
      <c r="J401" s="3">
        <f t="shared" si="82"/>
        <v>2800</v>
      </c>
      <c r="K401">
        <f t="shared" si="83"/>
        <v>0.022440013376807944</v>
      </c>
      <c r="L401">
        <f t="shared" si="84"/>
        <v>172.9742786556308</v>
      </c>
      <c r="M401">
        <f t="shared" si="85"/>
        <v>2.370040046818828</v>
      </c>
      <c r="N401">
        <f t="shared" si="86"/>
        <v>67.22876440096981</v>
      </c>
      <c r="O401">
        <f t="shared" si="87"/>
        <v>0.15527999331159603</v>
      </c>
      <c r="P401">
        <f t="shared" si="88"/>
        <v>48.967003678622184</v>
      </c>
      <c r="Q401">
        <f t="shared" si="89"/>
        <v>0.40955998662319204</v>
      </c>
      <c r="R401">
        <f t="shared" si="90"/>
        <v>-40.17903636819664</v>
      </c>
    </row>
    <row r="402" spans="1:18" ht="12.75">
      <c r="A402" s="4">
        <f t="shared" si="73"/>
        <v>3000</v>
      </c>
      <c r="B402" s="4">
        <f t="shared" si="74"/>
        <v>0.014</v>
      </c>
      <c r="C402" s="4">
        <f t="shared" si="75"/>
        <v>169.217</v>
      </c>
      <c r="D402" s="4">
        <f t="shared" si="76"/>
        <v>2.222</v>
      </c>
      <c r="E402" s="4">
        <f t="shared" si="77"/>
        <v>56.499</v>
      </c>
      <c r="F402" s="4">
        <f t="shared" si="78"/>
        <v>0.163</v>
      </c>
      <c r="G402" s="4">
        <f t="shared" si="79"/>
        <v>40.619</v>
      </c>
      <c r="H402" s="4">
        <f t="shared" si="80"/>
        <v>0.415</v>
      </c>
      <c r="I402" s="4">
        <f t="shared" si="81"/>
        <v>-47.622</v>
      </c>
      <c r="J402" s="3">
        <f t="shared" si="82"/>
        <v>2800</v>
      </c>
      <c r="K402">
        <f t="shared" si="83"/>
        <v>0.022440013376807944</v>
      </c>
      <c r="L402">
        <f t="shared" si="84"/>
        <v>172.9742786556308</v>
      </c>
      <c r="M402">
        <f t="shared" si="85"/>
        <v>2.370040046818828</v>
      </c>
      <c r="N402">
        <f t="shared" si="86"/>
        <v>67.22876440096981</v>
      </c>
      <c r="O402">
        <f t="shared" si="87"/>
        <v>0.15527999331159603</v>
      </c>
      <c r="P402">
        <f t="shared" si="88"/>
        <v>48.967003678622184</v>
      </c>
      <c r="Q402">
        <f t="shared" si="89"/>
        <v>0.40955998662319204</v>
      </c>
      <c r="R402">
        <f t="shared" si="90"/>
        <v>-40.17903636819664</v>
      </c>
    </row>
    <row r="403" spans="1:18" ht="12.75">
      <c r="A403" s="4">
        <f t="shared" si="73"/>
        <v>3000</v>
      </c>
      <c r="B403" s="4">
        <f t="shared" si="74"/>
        <v>0.014</v>
      </c>
      <c r="C403" s="4">
        <f t="shared" si="75"/>
        <v>169.217</v>
      </c>
      <c r="D403" s="4">
        <f t="shared" si="76"/>
        <v>2.222</v>
      </c>
      <c r="E403" s="4">
        <f t="shared" si="77"/>
        <v>56.499</v>
      </c>
      <c r="F403" s="4">
        <f t="shared" si="78"/>
        <v>0.163</v>
      </c>
      <c r="G403" s="4">
        <f t="shared" si="79"/>
        <v>40.619</v>
      </c>
      <c r="H403" s="4">
        <f t="shared" si="80"/>
        <v>0.415</v>
      </c>
      <c r="I403" s="4">
        <f t="shared" si="81"/>
        <v>-47.622</v>
      </c>
      <c r="J403" s="3">
        <f t="shared" si="82"/>
        <v>2800</v>
      </c>
      <c r="K403">
        <f t="shared" si="83"/>
        <v>0.022440013376807944</v>
      </c>
      <c r="L403">
        <f t="shared" si="84"/>
        <v>172.9742786556308</v>
      </c>
      <c r="M403">
        <f t="shared" si="85"/>
        <v>2.370040046818828</v>
      </c>
      <c r="N403">
        <f t="shared" si="86"/>
        <v>67.22876440096981</v>
      </c>
      <c r="O403">
        <f t="shared" si="87"/>
        <v>0.15527999331159603</v>
      </c>
      <c r="P403">
        <f t="shared" si="88"/>
        <v>48.967003678622184</v>
      </c>
      <c r="Q403">
        <f t="shared" si="89"/>
        <v>0.40955998662319204</v>
      </c>
      <c r="R403">
        <f t="shared" si="90"/>
        <v>-40.17903636819664</v>
      </c>
    </row>
    <row r="404" spans="1:18" ht="12.75">
      <c r="A404" s="4">
        <f t="shared" si="73"/>
        <v>3000</v>
      </c>
      <c r="B404" s="4">
        <f t="shared" si="74"/>
        <v>0.014</v>
      </c>
      <c r="C404" s="4">
        <f t="shared" si="75"/>
        <v>169.217</v>
      </c>
      <c r="D404" s="4">
        <f t="shared" si="76"/>
        <v>2.222</v>
      </c>
      <c r="E404" s="4">
        <f t="shared" si="77"/>
        <v>56.499</v>
      </c>
      <c r="F404" s="4">
        <f t="shared" si="78"/>
        <v>0.163</v>
      </c>
      <c r="G404" s="4">
        <f t="shared" si="79"/>
        <v>40.619</v>
      </c>
      <c r="H404" s="4">
        <f t="shared" si="80"/>
        <v>0.415</v>
      </c>
      <c r="I404" s="4">
        <f t="shared" si="81"/>
        <v>-47.622</v>
      </c>
      <c r="J404" s="3">
        <f t="shared" si="82"/>
        <v>2800</v>
      </c>
      <c r="K404">
        <f t="shared" si="83"/>
        <v>0.022440013376807944</v>
      </c>
      <c r="L404">
        <f t="shared" si="84"/>
        <v>172.9742786556308</v>
      </c>
      <c r="M404">
        <f t="shared" si="85"/>
        <v>2.370040046818828</v>
      </c>
      <c r="N404">
        <f t="shared" si="86"/>
        <v>67.22876440096981</v>
      </c>
      <c r="O404">
        <f t="shared" si="87"/>
        <v>0.15527999331159603</v>
      </c>
      <c r="P404">
        <f t="shared" si="88"/>
        <v>48.967003678622184</v>
      </c>
      <c r="Q404">
        <f t="shared" si="89"/>
        <v>0.40955998662319204</v>
      </c>
      <c r="R404">
        <f t="shared" si="90"/>
        <v>-40.17903636819664</v>
      </c>
    </row>
    <row r="405" spans="1:18" ht="12.75">
      <c r="A405" s="4">
        <f t="shared" si="73"/>
        <v>3000</v>
      </c>
      <c r="B405" s="4">
        <f t="shared" si="74"/>
        <v>0.014</v>
      </c>
      <c r="C405" s="4">
        <f t="shared" si="75"/>
        <v>169.217</v>
      </c>
      <c r="D405" s="4">
        <f t="shared" si="76"/>
        <v>2.222</v>
      </c>
      <c r="E405" s="4">
        <f t="shared" si="77"/>
        <v>56.499</v>
      </c>
      <c r="F405" s="4">
        <f t="shared" si="78"/>
        <v>0.163</v>
      </c>
      <c r="G405" s="4">
        <f t="shared" si="79"/>
        <v>40.619</v>
      </c>
      <c r="H405" s="4">
        <f t="shared" si="80"/>
        <v>0.415</v>
      </c>
      <c r="I405" s="4">
        <f t="shared" si="81"/>
        <v>-47.622</v>
      </c>
      <c r="J405" s="3">
        <f t="shared" si="82"/>
        <v>2800</v>
      </c>
      <c r="K405">
        <f t="shared" si="83"/>
        <v>0.022440013376807944</v>
      </c>
      <c r="L405">
        <f t="shared" si="84"/>
        <v>172.9742786556308</v>
      </c>
      <c r="M405">
        <f t="shared" si="85"/>
        <v>2.370040046818828</v>
      </c>
      <c r="N405">
        <f t="shared" si="86"/>
        <v>67.22876440096981</v>
      </c>
      <c r="O405">
        <f t="shared" si="87"/>
        <v>0.15527999331159603</v>
      </c>
      <c r="P405">
        <f t="shared" si="88"/>
        <v>48.967003678622184</v>
      </c>
      <c r="Q405">
        <f t="shared" si="89"/>
        <v>0.40955998662319204</v>
      </c>
      <c r="R405">
        <f t="shared" si="90"/>
        <v>-40.17903636819664</v>
      </c>
    </row>
    <row r="406" spans="1:18" ht="12.75">
      <c r="A406" s="4">
        <f t="shared" si="73"/>
        <v>3000</v>
      </c>
      <c r="B406" s="4">
        <f t="shared" si="74"/>
        <v>0.014</v>
      </c>
      <c r="C406" s="4">
        <f t="shared" si="75"/>
        <v>169.217</v>
      </c>
      <c r="D406" s="4">
        <f t="shared" si="76"/>
        <v>2.222</v>
      </c>
      <c r="E406" s="4">
        <f t="shared" si="77"/>
        <v>56.499</v>
      </c>
      <c r="F406" s="4">
        <f t="shared" si="78"/>
        <v>0.163</v>
      </c>
      <c r="G406" s="4">
        <f t="shared" si="79"/>
        <v>40.619</v>
      </c>
      <c r="H406" s="4">
        <f t="shared" si="80"/>
        <v>0.415</v>
      </c>
      <c r="I406" s="4">
        <f t="shared" si="81"/>
        <v>-47.622</v>
      </c>
      <c r="J406" s="3">
        <f t="shared" si="82"/>
        <v>2800</v>
      </c>
      <c r="K406">
        <f t="shared" si="83"/>
        <v>0.022440013376807944</v>
      </c>
      <c r="L406">
        <f t="shared" si="84"/>
        <v>172.9742786556308</v>
      </c>
      <c r="M406">
        <f t="shared" si="85"/>
        <v>2.370040046818828</v>
      </c>
      <c r="N406">
        <f t="shared" si="86"/>
        <v>67.22876440096981</v>
      </c>
      <c r="O406">
        <f t="shared" si="87"/>
        <v>0.15527999331159603</v>
      </c>
      <c r="P406">
        <f t="shared" si="88"/>
        <v>48.967003678622184</v>
      </c>
      <c r="Q406">
        <f t="shared" si="89"/>
        <v>0.40955998662319204</v>
      </c>
      <c r="R406">
        <f t="shared" si="90"/>
        <v>-40.17903636819664</v>
      </c>
    </row>
    <row r="407" spans="1:18" ht="12.75">
      <c r="A407" s="4">
        <f t="shared" si="73"/>
        <v>3000</v>
      </c>
      <c r="B407" s="4">
        <f t="shared" si="74"/>
        <v>0.014</v>
      </c>
      <c r="C407" s="4">
        <f t="shared" si="75"/>
        <v>169.217</v>
      </c>
      <c r="D407" s="4">
        <f t="shared" si="76"/>
        <v>2.222</v>
      </c>
      <c r="E407" s="4">
        <f t="shared" si="77"/>
        <v>56.499</v>
      </c>
      <c r="F407" s="4">
        <f t="shared" si="78"/>
        <v>0.163</v>
      </c>
      <c r="G407" s="4">
        <f t="shared" si="79"/>
        <v>40.619</v>
      </c>
      <c r="H407" s="4">
        <f t="shared" si="80"/>
        <v>0.415</v>
      </c>
      <c r="I407" s="4">
        <f t="shared" si="81"/>
        <v>-47.622</v>
      </c>
      <c r="J407" s="3">
        <f t="shared" si="82"/>
        <v>2800</v>
      </c>
      <c r="K407">
        <f t="shared" si="83"/>
        <v>0.022440013376807944</v>
      </c>
      <c r="L407">
        <f t="shared" si="84"/>
        <v>172.9742786556308</v>
      </c>
      <c r="M407">
        <f t="shared" si="85"/>
        <v>2.370040046818828</v>
      </c>
      <c r="N407">
        <f t="shared" si="86"/>
        <v>67.22876440096981</v>
      </c>
      <c r="O407">
        <f t="shared" si="87"/>
        <v>0.15527999331159603</v>
      </c>
      <c r="P407">
        <f t="shared" si="88"/>
        <v>48.967003678622184</v>
      </c>
      <c r="Q407">
        <f t="shared" si="89"/>
        <v>0.40955998662319204</v>
      </c>
      <c r="R407">
        <f t="shared" si="90"/>
        <v>-40.17903636819664</v>
      </c>
    </row>
    <row r="408" spans="1:18" ht="12.75">
      <c r="A408" s="4">
        <f t="shared" si="73"/>
        <v>3000</v>
      </c>
      <c r="B408" s="4">
        <f t="shared" si="74"/>
        <v>0.014</v>
      </c>
      <c r="C408" s="4">
        <f t="shared" si="75"/>
        <v>169.217</v>
      </c>
      <c r="D408" s="4">
        <f t="shared" si="76"/>
        <v>2.222</v>
      </c>
      <c r="E408" s="4">
        <f t="shared" si="77"/>
        <v>56.499</v>
      </c>
      <c r="F408" s="4">
        <f t="shared" si="78"/>
        <v>0.163</v>
      </c>
      <c r="G408" s="4">
        <f t="shared" si="79"/>
        <v>40.619</v>
      </c>
      <c r="H408" s="4">
        <f t="shared" si="80"/>
        <v>0.415</v>
      </c>
      <c r="I408" s="4">
        <f t="shared" si="81"/>
        <v>-47.622</v>
      </c>
      <c r="J408" s="3">
        <f t="shared" si="82"/>
        <v>2800</v>
      </c>
      <c r="K408">
        <f t="shared" si="83"/>
        <v>0.022440013376807944</v>
      </c>
      <c r="L408">
        <f t="shared" si="84"/>
        <v>172.9742786556308</v>
      </c>
      <c r="M408">
        <f t="shared" si="85"/>
        <v>2.370040046818828</v>
      </c>
      <c r="N408">
        <f t="shared" si="86"/>
        <v>67.22876440096981</v>
      </c>
      <c r="O408">
        <f t="shared" si="87"/>
        <v>0.15527999331159603</v>
      </c>
      <c r="P408">
        <f t="shared" si="88"/>
        <v>48.967003678622184</v>
      </c>
      <c r="Q408">
        <f t="shared" si="89"/>
        <v>0.40955998662319204</v>
      </c>
      <c r="R408">
        <f t="shared" si="90"/>
        <v>-40.17903636819664</v>
      </c>
    </row>
    <row r="409" spans="1:18" ht="12.75">
      <c r="A409" s="4">
        <f t="shared" si="73"/>
        <v>3000</v>
      </c>
      <c r="B409" s="4">
        <f t="shared" si="74"/>
        <v>0.014</v>
      </c>
      <c r="C409" s="4">
        <f t="shared" si="75"/>
        <v>169.217</v>
      </c>
      <c r="D409" s="4">
        <f t="shared" si="76"/>
        <v>2.222</v>
      </c>
      <c r="E409" s="4">
        <f t="shared" si="77"/>
        <v>56.499</v>
      </c>
      <c r="F409" s="4">
        <f t="shared" si="78"/>
        <v>0.163</v>
      </c>
      <c r="G409" s="4">
        <f t="shared" si="79"/>
        <v>40.619</v>
      </c>
      <c r="H409" s="4">
        <f t="shared" si="80"/>
        <v>0.415</v>
      </c>
      <c r="I409" s="4">
        <f t="shared" si="81"/>
        <v>-47.622</v>
      </c>
      <c r="J409" s="3">
        <f t="shared" si="82"/>
        <v>2800</v>
      </c>
      <c r="K409">
        <f t="shared" si="83"/>
        <v>0.022440013376807944</v>
      </c>
      <c r="L409">
        <f t="shared" si="84"/>
        <v>172.9742786556308</v>
      </c>
      <c r="M409">
        <f t="shared" si="85"/>
        <v>2.370040046818828</v>
      </c>
      <c r="N409">
        <f t="shared" si="86"/>
        <v>67.22876440096981</v>
      </c>
      <c r="O409">
        <f t="shared" si="87"/>
        <v>0.15527999331159603</v>
      </c>
      <c r="P409">
        <f t="shared" si="88"/>
        <v>48.967003678622184</v>
      </c>
      <c r="Q409">
        <f t="shared" si="89"/>
        <v>0.40955998662319204</v>
      </c>
      <c r="R409">
        <f t="shared" si="90"/>
        <v>-40.17903636819664</v>
      </c>
    </row>
    <row r="410" spans="1:18" ht="12.75">
      <c r="A410" s="4">
        <f t="shared" si="73"/>
        <v>3000</v>
      </c>
      <c r="B410" s="4">
        <f t="shared" si="74"/>
        <v>0.014</v>
      </c>
      <c r="C410" s="4">
        <f t="shared" si="75"/>
        <v>169.217</v>
      </c>
      <c r="D410" s="4">
        <f t="shared" si="76"/>
        <v>2.222</v>
      </c>
      <c r="E410" s="4">
        <f t="shared" si="77"/>
        <v>56.499</v>
      </c>
      <c r="F410" s="4">
        <f t="shared" si="78"/>
        <v>0.163</v>
      </c>
      <c r="G410" s="4">
        <f t="shared" si="79"/>
        <v>40.619</v>
      </c>
      <c r="H410" s="4">
        <f t="shared" si="80"/>
        <v>0.415</v>
      </c>
      <c r="I410" s="4">
        <f t="shared" si="81"/>
        <v>-47.622</v>
      </c>
      <c r="J410" s="3">
        <f t="shared" si="82"/>
        <v>2800</v>
      </c>
      <c r="K410">
        <f t="shared" si="83"/>
        <v>0.022440013376807944</v>
      </c>
      <c r="L410">
        <f t="shared" si="84"/>
        <v>172.9742786556308</v>
      </c>
      <c r="M410">
        <f t="shared" si="85"/>
        <v>2.370040046818828</v>
      </c>
      <c r="N410">
        <f t="shared" si="86"/>
        <v>67.22876440096981</v>
      </c>
      <c r="O410">
        <f t="shared" si="87"/>
        <v>0.15527999331159603</v>
      </c>
      <c r="P410">
        <f t="shared" si="88"/>
        <v>48.967003678622184</v>
      </c>
      <c r="Q410">
        <f t="shared" si="89"/>
        <v>0.40955998662319204</v>
      </c>
      <c r="R410">
        <f t="shared" si="90"/>
        <v>-40.17903636819664</v>
      </c>
    </row>
    <row r="411" spans="1:18" ht="12.75">
      <c r="A411" s="4">
        <f t="shared" si="73"/>
        <v>3000</v>
      </c>
      <c r="B411" s="4">
        <f t="shared" si="74"/>
        <v>0.014</v>
      </c>
      <c r="C411" s="4">
        <f t="shared" si="75"/>
        <v>169.217</v>
      </c>
      <c r="D411" s="4">
        <f t="shared" si="76"/>
        <v>2.222</v>
      </c>
      <c r="E411" s="4">
        <f t="shared" si="77"/>
        <v>56.499</v>
      </c>
      <c r="F411" s="4">
        <f t="shared" si="78"/>
        <v>0.163</v>
      </c>
      <c r="G411" s="4">
        <f t="shared" si="79"/>
        <v>40.619</v>
      </c>
      <c r="H411" s="4">
        <f t="shared" si="80"/>
        <v>0.415</v>
      </c>
      <c r="I411" s="4">
        <f t="shared" si="81"/>
        <v>-47.622</v>
      </c>
      <c r="J411" s="3">
        <f t="shared" si="82"/>
        <v>2800</v>
      </c>
      <c r="K411">
        <f t="shared" si="83"/>
        <v>0.022440013376807944</v>
      </c>
      <c r="L411">
        <f t="shared" si="84"/>
        <v>172.9742786556308</v>
      </c>
      <c r="M411">
        <f t="shared" si="85"/>
        <v>2.370040046818828</v>
      </c>
      <c r="N411">
        <f t="shared" si="86"/>
        <v>67.22876440096981</v>
      </c>
      <c r="O411">
        <f t="shared" si="87"/>
        <v>0.15527999331159603</v>
      </c>
      <c r="P411">
        <f t="shared" si="88"/>
        <v>48.967003678622184</v>
      </c>
      <c r="Q411">
        <f t="shared" si="89"/>
        <v>0.40955998662319204</v>
      </c>
      <c r="R411">
        <f t="shared" si="90"/>
        <v>-40.17903636819664</v>
      </c>
    </row>
    <row r="412" spans="1:18" ht="12.75">
      <c r="A412" s="4">
        <f aca="true" t="shared" si="91" ref="A412:I412">A411</f>
        <v>3000</v>
      </c>
      <c r="B412" s="4">
        <f t="shared" si="91"/>
        <v>0.014</v>
      </c>
      <c r="C412" s="4">
        <f t="shared" si="91"/>
        <v>169.217</v>
      </c>
      <c r="D412" s="4">
        <f t="shared" si="91"/>
        <v>2.222</v>
      </c>
      <c r="E412" s="4">
        <f t="shared" si="91"/>
        <v>56.499</v>
      </c>
      <c r="F412" s="4">
        <f t="shared" si="91"/>
        <v>0.163</v>
      </c>
      <c r="G412" s="4">
        <f t="shared" si="91"/>
        <v>40.619</v>
      </c>
      <c r="H412" s="4">
        <f t="shared" si="91"/>
        <v>0.415</v>
      </c>
      <c r="I412" s="4">
        <f t="shared" si="91"/>
        <v>-47.622</v>
      </c>
      <c r="J412" s="3">
        <f t="shared" si="82"/>
        <v>2800</v>
      </c>
      <c r="K412">
        <f t="shared" si="83"/>
        <v>0.022440013376807944</v>
      </c>
      <c r="L412">
        <f t="shared" si="84"/>
        <v>172.9742786556308</v>
      </c>
      <c r="M412">
        <f t="shared" si="85"/>
        <v>2.370040046818828</v>
      </c>
      <c r="N412">
        <f t="shared" si="86"/>
        <v>67.22876440096981</v>
      </c>
      <c r="O412">
        <f t="shared" si="87"/>
        <v>0.15527999331159603</v>
      </c>
      <c r="P412">
        <f t="shared" si="88"/>
        <v>48.967003678622184</v>
      </c>
      <c r="Q412">
        <f t="shared" si="89"/>
        <v>0.40955998662319204</v>
      </c>
      <c r="R412">
        <f t="shared" si="90"/>
        <v>-40.17903636819664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22</v>
      </c>
    </row>
    <row r="3" ht="12.75">
      <c r="A3" t="s">
        <v>16</v>
      </c>
    </row>
    <row r="4" ht="12.75">
      <c r="A4" t="s">
        <v>17</v>
      </c>
    </row>
    <row r="8" spans="1:4" s="2" customFormat="1" ht="38.25">
      <c r="A8" s="2" t="s">
        <v>1</v>
      </c>
      <c r="B8" s="2" t="s">
        <v>2</v>
      </c>
      <c r="C8" s="2" t="s">
        <v>18</v>
      </c>
      <c r="D8" s="2" t="s">
        <v>19</v>
      </c>
    </row>
    <row r="10" spans="1:4" ht="12.75">
      <c r="A10" s="4">
        <v>0.05</v>
      </c>
      <c r="B10" s="4">
        <v>0.99</v>
      </c>
      <c r="C10" s="3">
        <v>0.5</v>
      </c>
      <c r="D10">
        <f>INDEX($A$10:$B$61,MATCH(C10,$A$10:$A$61,1),2)+(C10-INDEX($A$10:$B$61,MATCH(C10,$A$10:$A$61,1),1))*(INDEX($A$10:$B$61,MATCH($C10,$A$10:$A$61,1)+1,2)-INDEX($A$10:$B$61,MATCH($C10,$A$10:$A$61,1),2))/(INDEX($A$10:$B$61,MATCH($C10,$A$10:$A$61,1)+1,1)-INDEX($A$10:$B$61,MATCH($C10,$A$10:$A$61,1),1))</f>
        <v>0.9879230769230769</v>
      </c>
    </row>
    <row r="11" spans="1:4" ht="12.75">
      <c r="A11" s="4">
        <v>2</v>
      </c>
      <c r="B11" s="4">
        <v>0.981</v>
      </c>
      <c r="C11" s="3">
        <f>C10+1</f>
        <v>1.5</v>
      </c>
      <c r="D11">
        <f aca="true" t="shared" si="0" ref="D11:D61">INDEX($A$10:$B$61,MATCH(C11,$A$10:$A$61,1),2)+(C11-INDEX($A$10:$B$61,MATCH(C11,$A$10:$A$61,1),1))*(INDEX($A$10:$B$61,MATCH($C11,$A$10:$A$61,1)+1,2)-INDEX($A$10:$B$61,MATCH($C11,$A$10:$A$61,1),2))/(INDEX($A$10:$B$61,MATCH($C11,$A$10:$A$61,1)+1,1)-INDEX($A$10:$B$61,MATCH($C11,$A$10:$A$61,1),1))</f>
        <v>0.9833076923076923</v>
      </c>
    </row>
    <row r="12" spans="1:4" ht="12.75">
      <c r="A12" s="4">
        <v>4</v>
      </c>
      <c r="B12" s="4">
        <v>0.972</v>
      </c>
      <c r="C12" s="3">
        <f aca="true" t="shared" si="1" ref="C12:C35">C11+1</f>
        <v>2.5</v>
      </c>
      <c r="D12">
        <f t="shared" si="0"/>
        <v>0.97875</v>
      </c>
    </row>
    <row r="13" spans="1:4" ht="12.75">
      <c r="A13" s="4">
        <v>6</v>
      </c>
      <c r="B13" s="4">
        <v>0.967</v>
      </c>
      <c r="C13" s="3">
        <f t="shared" si="1"/>
        <v>3.5</v>
      </c>
      <c r="D13">
        <f t="shared" si="0"/>
        <v>0.97425</v>
      </c>
    </row>
    <row r="14" spans="1:4" ht="12.75">
      <c r="A14" s="4">
        <v>8</v>
      </c>
      <c r="B14" s="4">
        <v>0.961</v>
      </c>
      <c r="C14" s="3">
        <f t="shared" si="1"/>
        <v>4.5</v>
      </c>
      <c r="D14">
        <f t="shared" si="0"/>
        <v>0.97075</v>
      </c>
    </row>
    <row r="15" spans="1:4" ht="12.75">
      <c r="A15" s="4">
        <f>A14+1</f>
        <v>9</v>
      </c>
      <c r="B15" s="4">
        <v>0.959</v>
      </c>
      <c r="C15" s="3">
        <f t="shared" si="1"/>
        <v>5.5</v>
      </c>
      <c r="D15">
        <f t="shared" si="0"/>
        <v>0.9682499999999999</v>
      </c>
    </row>
    <row r="16" spans="1:4" ht="12.75">
      <c r="A16" s="4">
        <f>A15+1</f>
        <v>10</v>
      </c>
      <c r="B16" s="4">
        <v>0.958</v>
      </c>
      <c r="C16" s="3">
        <f t="shared" si="1"/>
        <v>6.5</v>
      </c>
      <c r="D16">
        <f t="shared" si="0"/>
        <v>0.9655</v>
      </c>
    </row>
    <row r="17" spans="1:4" ht="12.75">
      <c r="A17" s="4">
        <f>A16+1</f>
        <v>11</v>
      </c>
      <c r="B17" s="4">
        <v>0.955</v>
      </c>
      <c r="C17" s="3">
        <f t="shared" si="1"/>
        <v>7.5</v>
      </c>
      <c r="D17">
        <f t="shared" si="0"/>
        <v>0.9624999999999999</v>
      </c>
    </row>
    <row r="18" spans="1:4" ht="12.75">
      <c r="A18" s="4">
        <f>A17+1</f>
        <v>12</v>
      </c>
      <c r="B18" s="4">
        <v>0.954</v>
      </c>
      <c r="C18" s="3">
        <f t="shared" si="1"/>
        <v>8.5</v>
      </c>
      <c r="D18">
        <f t="shared" si="0"/>
        <v>0.96</v>
      </c>
    </row>
    <row r="19" spans="1:4" ht="12.75">
      <c r="A19" s="4">
        <v>12.4</v>
      </c>
      <c r="B19" s="4">
        <v>0.953</v>
      </c>
      <c r="C19" s="3">
        <f t="shared" si="1"/>
        <v>9.5</v>
      </c>
      <c r="D19">
        <f t="shared" si="0"/>
        <v>0.9584999999999999</v>
      </c>
    </row>
    <row r="20" spans="1:4" ht="12.75">
      <c r="A20" s="4">
        <v>13</v>
      </c>
      <c r="B20" s="4">
        <v>0.951</v>
      </c>
      <c r="C20" s="3">
        <f t="shared" si="1"/>
        <v>10.5</v>
      </c>
      <c r="D20">
        <f t="shared" si="0"/>
        <v>0.9564999999999999</v>
      </c>
    </row>
    <row r="21" spans="1:4" ht="12.75">
      <c r="A21" s="4">
        <v>14</v>
      </c>
      <c r="B21" s="4">
        <v>0.945</v>
      </c>
      <c r="C21" s="3">
        <f t="shared" si="1"/>
        <v>11.5</v>
      </c>
      <c r="D21">
        <f t="shared" si="0"/>
        <v>0.9544999999999999</v>
      </c>
    </row>
    <row r="22" spans="1:4" ht="12.75">
      <c r="A22" s="4">
        <v>15</v>
      </c>
      <c r="B22" s="4">
        <v>0.945</v>
      </c>
      <c r="C22" s="3">
        <f t="shared" si="1"/>
        <v>12.5</v>
      </c>
      <c r="D22">
        <f t="shared" si="0"/>
        <v>0.9526666666666667</v>
      </c>
    </row>
    <row r="23" spans="1:4" ht="12.75">
      <c r="A23" s="4">
        <v>16</v>
      </c>
      <c r="B23" s="4">
        <v>0.944</v>
      </c>
      <c r="C23" s="3">
        <f t="shared" si="1"/>
        <v>13.5</v>
      </c>
      <c r="D23">
        <f t="shared" si="0"/>
        <v>0.948</v>
      </c>
    </row>
    <row r="24" spans="1:4" ht="12.75">
      <c r="A24" s="4">
        <v>17</v>
      </c>
      <c r="B24" s="4">
        <v>0.942</v>
      </c>
      <c r="C24" s="3">
        <f t="shared" si="1"/>
        <v>14.5</v>
      </c>
      <c r="D24">
        <f t="shared" si="0"/>
        <v>0.945</v>
      </c>
    </row>
    <row r="25" spans="1:4" ht="12.75">
      <c r="A25" s="4">
        <v>18</v>
      </c>
      <c r="B25" s="4">
        <v>0.94</v>
      </c>
      <c r="C25" s="3">
        <f t="shared" si="1"/>
        <v>15.5</v>
      </c>
      <c r="D25">
        <f t="shared" si="0"/>
        <v>0.9444999999999999</v>
      </c>
    </row>
    <row r="26" spans="1:4" ht="12.75">
      <c r="A26" s="4">
        <v>19</v>
      </c>
      <c r="B26" s="4">
        <v>0.936</v>
      </c>
      <c r="C26" s="3">
        <f t="shared" si="1"/>
        <v>16.5</v>
      </c>
      <c r="D26">
        <f t="shared" si="0"/>
        <v>0.943</v>
      </c>
    </row>
    <row r="27" spans="1:4" ht="12.75">
      <c r="A27" s="4">
        <v>20</v>
      </c>
      <c r="B27" s="4">
        <v>0.928</v>
      </c>
      <c r="C27" s="3">
        <f t="shared" si="1"/>
        <v>17.5</v>
      </c>
      <c r="D27">
        <f t="shared" si="0"/>
        <v>0.941</v>
      </c>
    </row>
    <row r="28" spans="1:4" ht="12.75">
      <c r="A28" s="4">
        <v>21</v>
      </c>
      <c r="B28" s="4">
        <v>0.915</v>
      </c>
      <c r="C28" s="3">
        <f t="shared" si="1"/>
        <v>18.5</v>
      </c>
      <c r="D28">
        <f t="shared" si="0"/>
        <v>0.938</v>
      </c>
    </row>
    <row r="29" spans="1:4" ht="12.75">
      <c r="A29" s="4">
        <v>22</v>
      </c>
      <c r="B29" s="4">
        <v>0.923</v>
      </c>
      <c r="C29" s="3">
        <f t="shared" si="1"/>
        <v>19.5</v>
      </c>
      <c r="D29">
        <f t="shared" si="0"/>
        <v>0.932</v>
      </c>
    </row>
    <row r="30" spans="1:4" ht="12.75">
      <c r="A30" s="4">
        <v>23</v>
      </c>
      <c r="B30" s="4">
        <v>0.912</v>
      </c>
      <c r="C30" s="3">
        <f t="shared" si="1"/>
        <v>20.5</v>
      </c>
      <c r="D30">
        <f t="shared" si="0"/>
        <v>0.9215</v>
      </c>
    </row>
    <row r="31" spans="1:4" ht="12.75">
      <c r="A31" s="4">
        <v>24</v>
      </c>
      <c r="B31" s="4">
        <v>0.91</v>
      </c>
      <c r="C31" s="3">
        <f t="shared" si="1"/>
        <v>21.5</v>
      </c>
      <c r="D31">
        <f t="shared" si="0"/>
        <v>0.919</v>
      </c>
    </row>
    <row r="32" spans="1:4" ht="12.75">
      <c r="A32" s="4">
        <v>25</v>
      </c>
      <c r="B32" s="4">
        <v>0.905</v>
      </c>
      <c r="C32" s="3">
        <f t="shared" si="1"/>
        <v>22.5</v>
      </c>
      <c r="D32">
        <f t="shared" si="0"/>
        <v>0.9175</v>
      </c>
    </row>
    <row r="33" spans="1:4" ht="12.75">
      <c r="A33" s="4">
        <v>26</v>
      </c>
      <c r="B33" s="4">
        <v>0.897</v>
      </c>
      <c r="C33" s="3">
        <f t="shared" si="1"/>
        <v>23.5</v>
      </c>
      <c r="D33">
        <f t="shared" si="0"/>
        <v>0.911</v>
      </c>
    </row>
    <row r="34" spans="1:4" ht="12.75">
      <c r="A34" s="4">
        <v>26.5</v>
      </c>
      <c r="B34" s="4">
        <v>0.898</v>
      </c>
      <c r="C34" s="3">
        <f t="shared" si="1"/>
        <v>24.5</v>
      </c>
      <c r="D34">
        <f t="shared" si="0"/>
        <v>0.9075</v>
      </c>
    </row>
    <row r="35" spans="1:4" ht="12.75">
      <c r="A35" s="4">
        <f aca="true" t="shared" si="2" ref="A35:B61">A34</f>
        <v>26.5</v>
      </c>
      <c r="B35" s="4">
        <f t="shared" si="2"/>
        <v>0.898</v>
      </c>
      <c r="C35" s="3">
        <f t="shared" si="1"/>
        <v>25.5</v>
      </c>
      <c r="D35">
        <f t="shared" si="0"/>
        <v>0.901</v>
      </c>
    </row>
    <row r="36" spans="1:4" ht="12.75">
      <c r="A36" s="4">
        <f t="shared" si="2"/>
        <v>26.5</v>
      </c>
      <c r="B36" s="4">
        <f t="shared" si="2"/>
        <v>0.898</v>
      </c>
      <c r="C36" s="3">
        <f>C35</f>
        <v>25.5</v>
      </c>
      <c r="D36">
        <f t="shared" si="0"/>
        <v>0.901</v>
      </c>
    </row>
    <row r="37" spans="1:4" ht="12.75">
      <c r="A37" s="4">
        <f t="shared" si="2"/>
        <v>26.5</v>
      </c>
      <c r="B37" s="4">
        <f t="shared" si="2"/>
        <v>0.898</v>
      </c>
      <c r="C37" s="3">
        <f aca="true" t="shared" si="3" ref="C37:C61">C36</f>
        <v>25.5</v>
      </c>
      <c r="D37">
        <f t="shared" si="0"/>
        <v>0.901</v>
      </c>
    </row>
    <row r="38" spans="1:4" ht="12.75">
      <c r="A38" s="4">
        <f t="shared" si="2"/>
        <v>26.5</v>
      </c>
      <c r="B38" s="4">
        <f t="shared" si="2"/>
        <v>0.898</v>
      </c>
      <c r="C38" s="3">
        <f t="shared" si="3"/>
        <v>25.5</v>
      </c>
      <c r="D38">
        <f t="shared" si="0"/>
        <v>0.901</v>
      </c>
    </row>
    <row r="39" spans="1:4" ht="12.75">
      <c r="A39" s="4">
        <f t="shared" si="2"/>
        <v>26.5</v>
      </c>
      <c r="B39" s="4">
        <f t="shared" si="2"/>
        <v>0.898</v>
      </c>
      <c r="C39" s="3">
        <f t="shared" si="3"/>
        <v>25.5</v>
      </c>
      <c r="D39">
        <f t="shared" si="0"/>
        <v>0.901</v>
      </c>
    </row>
    <row r="40" spans="1:4" ht="12.75">
      <c r="A40" s="4">
        <f t="shared" si="2"/>
        <v>26.5</v>
      </c>
      <c r="B40" s="4">
        <f t="shared" si="2"/>
        <v>0.898</v>
      </c>
      <c r="C40" s="3">
        <f t="shared" si="3"/>
        <v>25.5</v>
      </c>
      <c r="D40">
        <f t="shared" si="0"/>
        <v>0.901</v>
      </c>
    </row>
    <row r="41" spans="1:4" ht="12.75">
      <c r="A41" s="4">
        <f t="shared" si="2"/>
        <v>26.5</v>
      </c>
      <c r="B41" s="4">
        <f t="shared" si="2"/>
        <v>0.898</v>
      </c>
      <c r="C41" s="3">
        <f t="shared" si="3"/>
        <v>25.5</v>
      </c>
      <c r="D41">
        <f t="shared" si="0"/>
        <v>0.901</v>
      </c>
    </row>
    <row r="42" spans="1:4" ht="12.75">
      <c r="A42" s="4">
        <f t="shared" si="2"/>
        <v>26.5</v>
      </c>
      <c r="B42" s="4">
        <f t="shared" si="2"/>
        <v>0.898</v>
      </c>
      <c r="C42" s="3">
        <f t="shared" si="3"/>
        <v>25.5</v>
      </c>
      <c r="D42">
        <f t="shared" si="0"/>
        <v>0.901</v>
      </c>
    </row>
    <row r="43" spans="1:4" ht="12.75">
      <c r="A43" s="4">
        <f t="shared" si="2"/>
        <v>26.5</v>
      </c>
      <c r="B43" s="4">
        <f t="shared" si="2"/>
        <v>0.898</v>
      </c>
      <c r="C43" s="3">
        <f t="shared" si="3"/>
        <v>25.5</v>
      </c>
      <c r="D43">
        <f t="shared" si="0"/>
        <v>0.901</v>
      </c>
    </row>
    <row r="44" spans="1:4" ht="12.75">
      <c r="A44" s="4">
        <f t="shared" si="2"/>
        <v>26.5</v>
      </c>
      <c r="B44" s="4">
        <f t="shared" si="2"/>
        <v>0.898</v>
      </c>
      <c r="C44" s="3">
        <f t="shared" si="3"/>
        <v>25.5</v>
      </c>
      <c r="D44">
        <f t="shared" si="0"/>
        <v>0.901</v>
      </c>
    </row>
    <row r="45" spans="1:4" ht="12.75">
      <c r="A45" s="4">
        <f t="shared" si="2"/>
        <v>26.5</v>
      </c>
      <c r="B45" s="4">
        <f t="shared" si="2"/>
        <v>0.898</v>
      </c>
      <c r="C45" s="3">
        <f t="shared" si="3"/>
        <v>25.5</v>
      </c>
      <c r="D45">
        <f t="shared" si="0"/>
        <v>0.901</v>
      </c>
    </row>
    <row r="46" spans="1:4" ht="12.75">
      <c r="A46" s="4">
        <f t="shared" si="2"/>
        <v>26.5</v>
      </c>
      <c r="B46" s="4">
        <f t="shared" si="2"/>
        <v>0.898</v>
      </c>
      <c r="C46" s="3">
        <f t="shared" si="3"/>
        <v>25.5</v>
      </c>
      <c r="D46">
        <f t="shared" si="0"/>
        <v>0.901</v>
      </c>
    </row>
    <row r="47" spans="1:4" ht="12.75">
      <c r="A47" s="4">
        <f t="shared" si="2"/>
        <v>26.5</v>
      </c>
      <c r="B47" s="4">
        <f t="shared" si="2"/>
        <v>0.898</v>
      </c>
      <c r="C47" s="3">
        <f t="shared" si="3"/>
        <v>25.5</v>
      </c>
      <c r="D47">
        <f t="shared" si="0"/>
        <v>0.901</v>
      </c>
    </row>
    <row r="48" spans="1:4" ht="12.75">
      <c r="A48" s="4">
        <f t="shared" si="2"/>
        <v>26.5</v>
      </c>
      <c r="B48" s="4">
        <f t="shared" si="2"/>
        <v>0.898</v>
      </c>
      <c r="C48" s="3">
        <f t="shared" si="3"/>
        <v>25.5</v>
      </c>
      <c r="D48">
        <f t="shared" si="0"/>
        <v>0.901</v>
      </c>
    </row>
    <row r="49" spans="1:4" ht="12.75">
      <c r="A49" s="4">
        <f t="shared" si="2"/>
        <v>26.5</v>
      </c>
      <c r="B49" s="4">
        <f t="shared" si="2"/>
        <v>0.898</v>
      </c>
      <c r="C49" s="3">
        <f t="shared" si="3"/>
        <v>25.5</v>
      </c>
      <c r="D49">
        <f t="shared" si="0"/>
        <v>0.901</v>
      </c>
    </row>
    <row r="50" spans="1:4" ht="12.75">
      <c r="A50" s="4">
        <f t="shared" si="2"/>
        <v>26.5</v>
      </c>
      <c r="B50" s="4">
        <f t="shared" si="2"/>
        <v>0.898</v>
      </c>
      <c r="C50" s="3">
        <f t="shared" si="3"/>
        <v>25.5</v>
      </c>
      <c r="D50">
        <f t="shared" si="0"/>
        <v>0.901</v>
      </c>
    </row>
    <row r="51" spans="1:4" ht="12.75">
      <c r="A51" s="4">
        <f t="shared" si="2"/>
        <v>26.5</v>
      </c>
      <c r="B51" s="4">
        <f t="shared" si="2"/>
        <v>0.898</v>
      </c>
      <c r="C51" s="3">
        <f t="shared" si="3"/>
        <v>25.5</v>
      </c>
      <c r="D51">
        <f t="shared" si="0"/>
        <v>0.901</v>
      </c>
    </row>
    <row r="52" spans="1:4" ht="12.75">
      <c r="A52" s="4">
        <f t="shared" si="2"/>
        <v>26.5</v>
      </c>
      <c r="B52" s="4">
        <f t="shared" si="2"/>
        <v>0.898</v>
      </c>
      <c r="C52" s="3">
        <f t="shared" si="3"/>
        <v>25.5</v>
      </c>
      <c r="D52">
        <f t="shared" si="0"/>
        <v>0.901</v>
      </c>
    </row>
    <row r="53" spans="1:4" ht="12.75">
      <c r="A53" s="4">
        <f t="shared" si="2"/>
        <v>26.5</v>
      </c>
      <c r="B53" s="4">
        <f t="shared" si="2"/>
        <v>0.898</v>
      </c>
      <c r="C53" s="3">
        <f t="shared" si="3"/>
        <v>25.5</v>
      </c>
      <c r="D53">
        <f t="shared" si="0"/>
        <v>0.901</v>
      </c>
    </row>
    <row r="54" spans="1:4" ht="12.75">
      <c r="A54" s="4">
        <f t="shared" si="2"/>
        <v>26.5</v>
      </c>
      <c r="B54" s="4">
        <f t="shared" si="2"/>
        <v>0.898</v>
      </c>
      <c r="C54" s="3">
        <f t="shared" si="3"/>
        <v>25.5</v>
      </c>
      <c r="D54">
        <f t="shared" si="0"/>
        <v>0.901</v>
      </c>
    </row>
    <row r="55" spans="1:4" ht="12.75">
      <c r="A55" s="4">
        <f t="shared" si="2"/>
        <v>26.5</v>
      </c>
      <c r="B55" s="4">
        <f t="shared" si="2"/>
        <v>0.898</v>
      </c>
      <c r="C55" s="3">
        <f t="shared" si="3"/>
        <v>25.5</v>
      </c>
      <c r="D55">
        <f t="shared" si="0"/>
        <v>0.901</v>
      </c>
    </row>
    <row r="56" spans="1:4" ht="12.75">
      <c r="A56" s="4">
        <f t="shared" si="2"/>
        <v>26.5</v>
      </c>
      <c r="B56" s="4">
        <f t="shared" si="2"/>
        <v>0.898</v>
      </c>
      <c r="C56" s="3">
        <f t="shared" si="3"/>
        <v>25.5</v>
      </c>
      <c r="D56">
        <f t="shared" si="0"/>
        <v>0.901</v>
      </c>
    </row>
    <row r="57" spans="1:4" ht="12.75">
      <c r="A57" s="4">
        <f t="shared" si="2"/>
        <v>26.5</v>
      </c>
      <c r="B57" s="4">
        <f t="shared" si="2"/>
        <v>0.898</v>
      </c>
      <c r="C57" s="3">
        <f t="shared" si="3"/>
        <v>25.5</v>
      </c>
      <c r="D57">
        <f t="shared" si="0"/>
        <v>0.901</v>
      </c>
    </row>
    <row r="58" spans="1:4" ht="12.75">
      <c r="A58" s="4">
        <f t="shared" si="2"/>
        <v>26.5</v>
      </c>
      <c r="B58" s="4">
        <f t="shared" si="2"/>
        <v>0.898</v>
      </c>
      <c r="C58" s="3">
        <f t="shared" si="3"/>
        <v>25.5</v>
      </c>
      <c r="D58">
        <f t="shared" si="0"/>
        <v>0.901</v>
      </c>
    </row>
    <row r="59" spans="1:4" ht="12.75">
      <c r="A59" s="4">
        <f t="shared" si="2"/>
        <v>26.5</v>
      </c>
      <c r="B59" s="4">
        <f t="shared" si="2"/>
        <v>0.898</v>
      </c>
      <c r="C59" s="3">
        <f t="shared" si="3"/>
        <v>25.5</v>
      </c>
      <c r="D59">
        <f t="shared" si="0"/>
        <v>0.901</v>
      </c>
    </row>
    <row r="60" spans="1:4" ht="12.75">
      <c r="A60" s="4">
        <f t="shared" si="2"/>
        <v>26.5</v>
      </c>
      <c r="B60" s="4">
        <f t="shared" si="2"/>
        <v>0.898</v>
      </c>
      <c r="C60" s="3">
        <f t="shared" si="3"/>
        <v>25.5</v>
      </c>
      <c r="D60">
        <f t="shared" si="0"/>
        <v>0.901</v>
      </c>
    </row>
    <row r="61" spans="1:4" ht="12.75">
      <c r="A61" s="4">
        <f t="shared" si="2"/>
        <v>26.5</v>
      </c>
      <c r="B61" s="4">
        <f t="shared" si="2"/>
        <v>0.898</v>
      </c>
      <c r="C61" s="3">
        <f t="shared" si="3"/>
        <v>25.5</v>
      </c>
      <c r="D61">
        <f t="shared" si="0"/>
        <v>0.901</v>
      </c>
    </row>
  </sheetData>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Linear interpolation for Excel</dc:title>
  <dc:subject/>
  <dc:creator>Unknown Editor</dc:creator>
  <cp:keywords/>
  <dc:description/>
  <cp:lastModifiedBy>Brenda</cp:lastModifiedBy>
  <cp:lastPrinted>2008-01-18T15:43:03Z</cp:lastPrinted>
  <dcterms:created xsi:type="dcterms:W3CDTF">2008-01-18T05:04:00Z</dcterms:created>
  <dcterms:modified xsi:type="dcterms:W3CDTF">2008-02-11T04:02:30Z</dcterms:modified>
  <cp:category>Cool stuff!</cp:category>
  <cp:version/>
  <cp:contentType/>
  <cp:contentStatus/>
</cp:coreProperties>
</file>