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4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<sst xmlns="http://schemas.openxmlformats.org/spreadsheetml/2006/main" count="43" uniqueCount="36">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</sst>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15086332"/>
        <c:axId val="1559261"/>
      </c:scatterChart>
      <c:valAx>
        <c:axId val="150863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9261"/>
        <c:crosses val="autoZero"/>
        <c:crossBetween val="midCat"/>
        <c:dispUnits/>
      </c:valAx>
      <c:valAx>
        <c:axId val="1559261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86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Ideal lossless coupler 
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14033350"/>
        <c:axId val="59191287"/>
      </c:scatterChart>
      <c:valAx>
        <c:axId val="14033350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Port three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91287"/>
        <c:crossesAt val="-1000"/>
        <c:crossBetween val="midCat"/>
        <c:dispUnits/>
        <c:majorUnit val="2"/>
      </c:valAx>
      <c:valAx>
        <c:axId val="59191287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Port two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33350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Coupling versus frequency, coupling factor = 0.707, Z0odd=20.71 ohms, Z0even=120.71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075"/>
          <c:w val="0.855"/>
          <c:h val="0.8072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-16.218351009829046</c:v>
                </c:pt>
                <c:pt idx="1">
                  <c:v>-14.834810977584102</c:v>
                </c:pt>
                <c:pt idx="2">
                  <c:v>-13.663934180047324</c:v>
                </c:pt>
                <c:pt idx="3">
                  <c:v>-12.654394521270104</c:v>
                </c:pt>
                <c:pt idx="4">
                  <c:v>-11.771818100484746</c:v>
                </c:pt>
                <c:pt idx="5">
                  <c:v>-10.991998379465214</c:v>
                </c:pt>
                <c:pt idx="6">
                  <c:v>-10.297199366007852</c:v>
                </c:pt>
                <c:pt idx="7">
                  <c:v>-9.674001117924668</c:v>
                </c:pt>
                <c:pt idx="8">
                  <c:v>-9.111975268757657</c:v>
                </c:pt>
                <c:pt idx="9">
                  <c:v>-8.602834653926957</c:v>
                </c:pt>
                <c:pt idx="10">
                  <c:v>-8.13986724068665</c:v>
                </c:pt>
                <c:pt idx="11">
                  <c:v>-7.71754759203403</c:v>
                </c:pt>
                <c:pt idx="12">
                  <c:v>-7.331263051079912</c:v>
                </c:pt>
                <c:pt idx="13">
                  <c:v>-6.977116260644296</c:v>
                </c:pt>
                <c:pt idx="14">
                  <c:v>-6.651779782928855</c:v>
                </c:pt>
                <c:pt idx="15">
                  <c:v>-6.352387079323049</c:v>
                </c:pt>
                <c:pt idx="16">
                  <c:v>-6.076449372282236</c:v>
                </c:pt>
                <c:pt idx="17">
                  <c:v>-5.821791260898225</c:v>
                </c:pt>
                <c:pt idx="18">
                  <c:v>-5.586500146337099</c:v>
                </c:pt>
                <c:pt idx="19">
                  <c:v>-5.368885978872445</c:v>
                </c:pt>
                <c:pt idx="20">
                  <c:v>-5.1674488267390775</c:v>
                </c:pt>
                <c:pt idx="21">
                  <c:v>-4.9808524498898645</c:v>
                </c:pt>
                <c:pt idx="22">
                  <c:v>-4.807902540739119</c:v>
                </c:pt>
                <c:pt idx="23">
                  <c:v>-4.647528634671582</c:v>
                </c:pt>
                <c:pt idx="24">
                  <c:v>-4.4987689384952425</c:v>
                </c:pt>
                <c:pt idx="25">
                  <c:v>-4.3607575038428585</c:v>
                </c:pt>
                <c:pt idx="26">
                  <c:v>-4.23271330425566</c:v>
                </c:pt>
                <c:pt idx="27">
                  <c:v>-4.113930872703132</c:v>
                </c:pt>
                <c:pt idx="28">
                  <c:v>-4.003772229947213</c:v>
                </c:pt>
                <c:pt idx="29">
                  <c:v>-3.9016598900109685</c:v>
                </c:pt>
                <c:pt idx="30">
                  <c:v>-3.807070771757843</c:v>
                </c:pt>
                <c:pt idx="31">
                  <c:v>-3.719530878588669</c:v>
                </c:pt>
                <c:pt idx="32">
                  <c:v>-3.6386106339671236</c:v>
                </c:pt>
                <c:pt idx="33">
                  <c:v>-3.5639207806802276</c:v>
                </c:pt>
                <c:pt idx="34">
                  <c:v>-3.495108767746855</c:v>
                </c:pt>
                <c:pt idx="35">
                  <c:v>-3.431855561679367</c:v>
                </c:pt>
                <c:pt idx="36">
                  <c:v>-3.373872829123469</c:v>
                </c:pt>
                <c:pt idx="37">
                  <c:v>-3.320900446290133</c:v>
                </c:pt>
                <c:pt idx="38">
                  <c:v>-3.2727042974775578</c:v>
                </c:pt>
                <c:pt idx="39">
                  <c:v>-3.2290743306782757</c:v>
                </c:pt>
                <c:pt idx="40">
                  <c:v>-3.189822843018082</c:v>
                </c:pt>
                <c:pt idx="41">
                  <c:v>-3.154782972777128</c:v>
                </c:pt>
                <c:pt idx="42">
                  <c:v>-3.123807378142982</c:v>
                </c:pt>
                <c:pt idx="43">
                  <c:v>-3.096767085757558</c:v>
                </c:pt>
                <c:pt idx="44">
                  <c:v>-3.073550494641358</c:v>
                </c:pt>
                <c:pt idx="45">
                  <c:v>-3.0540625232794163</c:v>
                </c:pt>
                <c:pt idx="46">
                  <c:v>-3.038223889596736</c:v>
                </c:pt>
                <c:pt idx="47">
                  <c:v>-3.0259705152861938</c:v>
                </c:pt>
                <c:pt idx="48">
                  <c:v>-3.0172530475178183</c:v>
                </c:pt>
                <c:pt idx="49">
                  <c:v>-3.012036492493176</c:v>
                </c:pt>
                <c:pt idx="50">
                  <c:v>-3.010299956639818</c:v>
                </c:pt>
                <c:pt idx="51">
                  <c:v>-3.012036492493189</c:v>
                </c:pt>
                <c:pt idx="52">
                  <c:v>-3.017253047517792</c:v>
                </c:pt>
                <c:pt idx="53">
                  <c:v>-3.0259705152861702</c:v>
                </c:pt>
                <c:pt idx="54">
                  <c:v>-3.038223889596739</c:v>
                </c:pt>
                <c:pt idx="55">
                  <c:v>-3.0540625232794163</c:v>
                </c:pt>
                <c:pt idx="56">
                  <c:v>-3.0735504946413714</c:v>
                </c:pt>
                <c:pt idx="57">
                  <c:v>-3.0967670857575467</c:v>
                </c:pt>
                <c:pt idx="58">
                  <c:v>-3.123807378142959</c:v>
                </c:pt>
                <c:pt idx="59">
                  <c:v>-3.1547829727771197</c:v>
                </c:pt>
                <c:pt idx="60">
                  <c:v>-3.1898228430180837</c:v>
                </c:pt>
                <c:pt idx="61">
                  <c:v>-3.2290743306783094</c:v>
                </c:pt>
                <c:pt idx="62">
                  <c:v>-3.2727042974775244</c:v>
                </c:pt>
                <c:pt idx="63">
                  <c:v>-3.3209004462900973</c:v>
                </c:pt>
                <c:pt idx="64">
                  <c:v>-3.373872829123476</c:v>
                </c:pt>
                <c:pt idx="65">
                  <c:v>-3.4318555616793542</c:v>
                </c:pt>
                <c:pt idx="66">
                  <c:v>-3.495108767746864</c:v>
                </c:pt>
                <c:pt idx="67">
                  <c:v>-3.5639207806802045</c:v>
                </c:pt>
                <c:pt idx="68">
                  <c:v>-3.638610633967105</c:v>
                </c:pt>
                <c:pt idx="69">
                  <c:v>-3.7195308785887167</c:v>
                </c:pt>
                <c:pt idx="70">
                  <c:v>-3.807070771757825</c:v>
                </c:pt>
                <c:pt idx="71">
                  <c:v>-3.9016598900108823</c:v>
                </c:pt>
                <c:pt idx="72">
                  <c:v>-4.003772229947213</c:v>
                </c:pt>
                <c:pt idx="73">
                  <c:v>-4.113930872703133</c:v>
                </c:pt>
                <c:pt idx="74">
                  <c:v>-4.232713304255609</c:v>
                </c:pt>
                <c:pt idx="75">
                  <c:v>-4.360757503842807</c:v>
                </c:pt>
                <c:pt idx="76">
                  <c:v>-4.498768938495191</c:v>
                </c:pt>
                <c:pt idx="77">
                  <c:v>-4.647528634671588</c:v>
                </c:pt>
                <c:pt idx="78">
                  <c:v>-4.807902540739103</c:v>
                </c:pt>
                <c:pt idx="79">
                  <c:v>-4.980852449889826</c:v>
                </c:pt>
                <c:pt idx="80">
                  <c:v>-5.167448826739064</c:v>
                </c:pt>
                <c:pt idx="81">
                  <c:v>-5.368885978872421</c:v>
                </c:pt>
                <c:pt idx="82">
                  <c:v>-5.586500146337098</c:v>
                </c:pt>
                <c:pt idx="83">
                  <c:v>-5.8217912608982</c:v>
                </c:pt>
                <c:pt idx="84">
                  <c:v>-6.076449372282212</c:v>
                </c:pt>
                <c:pt idx="85">
                  <c:v>-6.352387079323024</c:v>
                </c:pt>
                <c:pt idx="86">
                  <c:v>-6.651779782928855</c:v>
                </c:pt>
                <c:pt idx="87">
                  <c:v>-6.97711626064427</c:v>
                </c:pt>
                <c:pt idx="88">
                  <c:v>-7.331263051079887</c:v>
                </c:pt>
                <c:pt idx="89">
                  <c:v>-7.717547592033988</c:v>
                </c:pt>
                <c:pt idx="90">
                  <c:v>-8.13986724068662</c:v>
                </c:pt>
                <c:pt idx="91">
                  <c:v>-8.60283465392688</c:v>
                </c:pt>
                <c:pt idx="92">
                  <c:v>-9.1119752687576</c:v>
                </c:pt>
                <c:pt idx="93">
                  <c:v>-9.674001117924583</c:v>
                </c:pt>
                <c:pt idx="94">
                  <c:v>-10.297199366007764</c:v>
                </c:pt>
                <c:pt idx="95">
                  <c:v>-10.991998379465135</c:v>
                </c:pt>
                <c:pt idx="96">
                  <c:v>-11.771818100484687</c:v>
                </c:pt>
                <c:pt idx="97">
                  <c:v>-12.654394521269975</c:v>
                </c:pt>
                <c:pt idx="98">
                  <c:v>-13.663934180047226</c:v>
                </c:pt>
                <c:pt idx="99">
                  <c:v>-14.83481097758399</c:v>
                </c:pt>
                <c:pt idx="100">
                  <c:v>-16.21835100982892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1.18</c:v>
                </c:pt>
                <c:pt idx="2">
                  <c:v>1.3599999999999999</c:v>
                </c:pt>
                <c:pt idx="3">
                  <c:v>1.5399999999999998</c:v>
                </c:pt>
                <c:pt idx="4">
                  <c:v>1.7199999999999998</c:v>
                </c:pt>
                <c:pt idx="5">
                  <c:v>1.8999999999999997</c:v>
                </c:pt>
                <c:pt idx="6">
                  <c:v>2.0799999999999996</c:v>
                </c:pt>
                <c:pt idx="7">
                  <c:v>2.26</c:v>
                </c:pt>
                <c:pt idx="8">
                  <c:v>2.44</c:v>
                </c:pt>
                <c:pt idx="9">
                  <c:v>2.62</c:v>
                </c:pt>
                <c:pt idx="10">
                  <c:v>2.8000000000000003</c:v>
                </c:pt>
                <c:pt idx="11">
                  <c:v>2.9800000000000004</c:v>
                </c:pt>
                <c:pt idx="12">
                  <c:v>3.1600000000000006</c:v>
                </c:pt>
                <c:pt idx="13">
                  <c:v>3.3400000000000007</c:v>
                </c:pt>
                <c:pt idx="14">
                  <c:v>3.520000000000001</c:v>
                </c:pt>
                <c:pt idx="15">
                  <c:v>3.700000000000001</c:v>
                </c:pt>
                <c:pt idx="16">
                  <c:v>3.8800000000000012</c:v>
                </c:pt>
                <c:pt idx="17">
                  <c:v>4.060000000000001</c:v>
                </c:pt>
                <c:pt idx="18">
                  <c:v>4.240000000000001</c:v>
                </c:pt>
                <c:pt idx="19">
                  <c:v>4.420000000000001</c:v>
                </c:pt>
                <c:pt idx="20">
                  <c:v>4.6000000000000005</c:v>
                </c:pt>
                <c:pt idx="21">
                  <c:v>4.78</c:v>
                </c:pt>
                <c:pt idx="22">
                  <c:v>4.96</c:v>
                </c:pt>
                <c:pt idx="23">
                  <c:v>5.14</c:v>
                </c:pt>
                <c:pt idx="24">
                  <c:v>5.319999999999999</c:v>
                </c:pt>
                <c:pt idx="25">
                  <c:v>5.499999999999999</c:v>
                </c:pt>
                <c:pt idx="26">
                  <c:v>5.679999999999999</c:v>
                </c:pt>
                <c:pt idx="27">
                  <c:v>5.8599999999999985</c:v>
                </c:pt>
                <c:pt idx="28">
                  <c:v>6.039999999999998</c:v>
                </c:pt>
                <c:pt idx="29">
                  <c:v>6.219999999999998</c:v>
                </c:pt>
                <c:pt idx="30">
                  <c:v>6.399999999999998</c:v>
                </c:pt>
                <c:pt idx="31">
                  <c:v>6.579999999999997</c:v>
                </c:pt>
                <c:pt idx="32">
                  <c:v>6.759999999999997</c:v>
                </c:pt>
                <c:pt idx="33">
                  <c:v>6.939999999999997</c:v>
                </c:pt>
                <c:pt idx="34">
                  <c:v>7.1199999999999966</c:v>
                </c:pt>
                <c:pt idx="35">
                  <c:v>7.299999999999996</c:v>
                </c:pt>
                <c:pt idx="36">
                  <c:v>7.479999999999996</c:v>
                </c:pt>
                <c:pt idx="37">
                  <c:v>7.659999999999996</c:v>
                </c:pt>
                <c:pt idx="38">
                  <c:v>7.839999999999995</c:v>
                </c:pt>
                <c:pt idx="39">
                  <c:v>8.019999999999996</c:v>
                </c:pt>
                <c:pt idx="40">
                  <c:v>8.199999999999996</c:v>
                </c:pt>
                <c:pt idx="41">
                  <c:v>8.379999999999995</c:v>
                </c:pt>
                <c:pt idx="42">
                  <c:v>8.559999999999995</c:v>
                </c:pt>
                <c:pt idx="43">
                  <c:v>8.739999999999995</c:v>
                </c:pt>
                <c:pt idx="44">
                  <c:v>8.919999999999995</c:v>
                </c:pt>
                <c:pt idx="45">
                  <c:v>9.099999999999994</c:v>
                </c:pt>
                <c:pt idx="46">
                  <c:v>9.279999999999994</c:v>
                </c:pt>
                <c:pt idx="47">
                  <c:v>9.459999999999994</c:v>
                </c:pt>
                <c:pt idx="48">
                  <c:v>9.639999999999993</c:v>
                </c:pt>
                <c:pt idx="49">
                  <c:v>9.819999999999993</c:v>
                </c:pt>
                <c:pt idx="50">
                  <c:v>9.999999999999993</c:v>
                </c:pt>
                <c:pt idx="51">
                  <c:v>10.179999999999993</c:v>
                </c:pt>
                <c:pt idx="52">
                  <c:v>10.359999999999992</c:v>
                </c:pt>
                <c:pt idx="53">
                  <c:v>10.539999999999992</c:v>
                </c:pt>
                <c:pt idx="54">
                  <c:v>10.719999999999992</c:v>
                </c:pt>
                <c:pt idx="55">
                  <c:v>10.899999999999991</c:v>
                </c:pt>
                <c:pt idx="56">
                  <c:v>11.079999999999991</c:v>
                </c:pt>
                <c:pt idx="57">
                  <c:v>11.259999999999991</c:v>
                </c:pt>
                <c:pt idx="58">
                  <c:v>11.43999999999999</c:v>
                </c:pt>
                <c:pt idx="59">
                  <c:v>11.61999999999999</c:v>
                </c:pt>
                <c:pt idx="60">
                  <c:v>11.79999999999999</c:v>
                </c:pt>
                <c:pt idx="61">
                  <c:v>11.97999999999999</c:v>
                </c:pt>
                <c:pt idx="62">
                  <c:v>12.15999999999999</c:v>
                </c:pt>
                <c:pt idx="63">
                  <c:v>12.33999999999999</c:v>
                </c:pt>
                <c:pt idx="64">
                  <c:v>12.519999999999989</c:v>
                </c:pt>
                <c:pt idx="65">
                  <c:v>12.699999999999989</c:v>
                </c:pt>
                <c:pt idx="66">
                  <c:v>12.879999999999988</c:v>
                </c:pt>
                <c:pt idx="67">
                  <c:v>13.059999999999988</c:v>
                </c:pt>
                <c:pt idx="68">
                  <c:v>13.239999999999988</c:v>
                </c:pt>
                <c:pt idx="69">
                  <c:v>13.419999999999987</c:v>
                </c:pt>
                <c:pt idx="70">
                  <c:v>13.599999999999987</c:v>
                </c:pt>
                <c:pt idx="71">
                  <c:v>13.779999999999987</c:v>
                </c:pt>
                <c:pt idx="72">
                  <c:v>13.959999999999987</c:v>
                </c:pt>
                <c:pt idx="73">
                  <c:v>14.139999999999986</c:v>
                </c:pt>
                <c:pt idx="74">
                  <c:v>14.319999999999986</c:v>
                </c:pt>
                <c:pt idx="75">
                  <c:v>14.499999999999986</c:v>
                </c:pt>
                <c:pt idx="76">
                  <c:v>14.679999999999986</c:v>
                </c:pt>
                <c:pt idx="77">
                  <c:v>14.859999999999985</c:v>
                </c:pt>
                <c:pt idx="78">
                  <c:v>15.039999999999985</c:v>
                </c:pt>
                <c:pt idx="79">
                  <c:v>15.219999999999985</c:v>
                </c:pt>
                <c:pt idx="80">
                  <c:v>15.399999999999984</c:v>
                </c:pt>
                <c:pt idx="81">
                  <c:v>15.579999999999984</c:v>
                </c:pt>
                <c:pt idx="82">
                  <c:v>15.759999999999984</c:v>
                </c:pt>
                <c:pt idx="83">
                  <c:v>15.939999999999984</c:v>
                </c:pt>
                <c:pt idx="84">
                  <c:v>16.119999999999983</c:v>
                </c:pt>
                <c:pt idx="85">
                  <c:v>16.299999999999983</c:v>
                </c:pt>
                <c:pt idx="86">
                  <c:v>16.479999999999983</c:v>
                </c:pt>
                <c:pt idx="87">
                  <c:v>16.659999999999982</c:v>
                </c:pt>
                <c:pt idx="88">
                  <c:v>16.839999999999982</c:v>
                </c:pt>
                <c:pt idx="89">
                  <c:v>17.019999999999982</c:v>
                </c:pt>
                <c:pt idx="90">
                  <c:v>17.19999999999998</c:v>
                </c:pt>
                <c:pt idx="91">
                  <c:v>17.37999999999998</c:v>
                </c:pt>
                <c:pt idx="92">
                  <c:v>17.55999999999998</c:v>
                </c:pt>
                <c:pt idx="93">
                  <c:v>17.73999999999998</c:v>
                </c:pt>
                <c:pt idx="94">
                  <c:v>17.91999999999998</c:v>
                </c:pt>
                <c:pt idx="95">
                  <c:v>18.09999999999998</c:v>
                </c:pt>
                <c:pt idx="96">
                  <c:v>18.27999999999998</c:v>
                </c:pt>
                <c:pt idx="97">
                  <c:v>18.45999999999998</c:v>
                </c:pt>
                <c:pt idx="98">
                  <c:v>18.63999999999998</c:v>
                </c:pt>
                <c:pt idx="99">
                  <c:v>18.81999999999998</c:v>
                </c:pt>
                <c:pt idx="100">
                  <c:v>18.99999999999998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-0.10499983696886947</c:v>
                </c:pt>
                <c:pt idx="1">
                  <c:v>-0.14505604386933219</c:v>
                </c:pt>
                <c:pt idx="2">
                  <c:v>-0.19094269561651306</c:v>
                </c:pt>
                <c:pt idx="3">
                  <c:v>-0.24232875938784884</c:v>
                </c:pt>
                <c:pt idx="4">
                  <c:v>-0.2988543156610724</c:v>
                </c:pt>
                <c:pt idx="5">
                  <c:v>-0.3601362683159793</c:v>
                </c:pt>
                <c:pt idx="6">
                  <c:v>-0.4257740265106514</c:v>
                </c:pt>
                <c:pt idx="7">
                  <c:v>-0.4953550086419528</c:v>
                </c:pt>
                <c:pt idx="8">
                  <c:v>-0.5684598427529359</c:v>
                </c:pt>
                <c:pt idx="9">
                  <c:v>-0.6446671645112347</c:v>
                </c:pt>
                <c:pt idx="10">
                  <c:v>-0.7235579413178895</c:v>
                </c:pt>
                <c:pt idx="11">
                  <c:v>-0.8047192774964357</c:v>
                </c:pt>
                <c:pt idx="12">
                  <c:v>-0.887747679541075</c:v>
                </c:pt>
                <c:pt idx="13">
                  <c:v>-0.9722517811811581</c:v>
                </c:pt>
                <c:pt idx="14">
                  <c:v>-1.057854545065218</c:v>
                </c:pt>
                <c:pt idx="15">
                  <c:v>-1.1441949710478057</c:v>
                </c:pt>
                <c:pt idx="16">
                  <c:v>-1.230929350520252</c:v>
                </c:pt>
                <c:pt idx="17">
                  <c:v>-1.3177321123009598</c:v>
                </c:pt>
                <c:pt idx="18">
                  <c:v>-1.404296308753013</c:v>
                </c:pt>
                <c:pt idx="19">
                  <c:v>-1.4903337915428871</c:v>
                </c:pt>
                <c:pt idx="20">
                  <c:v>-1.575575125317723</c:v>
                </c:pt>
                <c:pt idx="21">
                  <c:v>-1.6597692850509778</c:v>
                </c:pt>
                <c:pt idx="22">
                  <c:v>-1.742683179327379</c:v>
                </c:pt>
                <c:pt idx="23">
                  <c:v>-1.824101037778088</c:v>
                </c:pt>
                <c:pt idx="24">
                  <c:v>-1.9038236965408615</c:v>
                </c:pt>
                <c:pt idx="25">
                  <c:v>-1.9816678112409845</c:v>
                </c:pt>
                <c:pt idx="26">
                  <c:v>-2.057465022740727</c:v>
                </c:pt>
                <c:pt idx="27">
                  <c:v>-2.131061096912144</c:v>
                </c:pt>
                <c:pt idx="28">
                  <c:v>-2.202315056021297</c:v>
                </c:pt>
                <c:pt idx="29">
                  <c:v>-2.2710983160214253</c:v>
                </c:pt>
                <c:pt idx="30">
                  <c:v>-2.3372938411465807</c:v>
                </c:pt>
                <c:pt idx="31">
                  <c:v>-2.40079532467679</c:v>
                </c:pt>
                <c:pt idx="32">
                  <c:v>-2.4615064025919</c:v>
                </c:pt>
                <c:pt idx="33">
                  <c:v>-2.51933990501684</c:v>
                </c:pt>
                <c:pt idx="34">
                  <c:v>-2.5742171488548804</c:v>
                </c:pt>
                <c:pt idx="35">
                  <c:v>-2.626067273777898</c:v>
                </c:pt>
                <c:pt idx="36">
                  <c:v>-2.674826622752659</c:v>
                </c:pt>
                <c:pt idx="37">
                  <c:v>-2.7204381675059173</c:v>
                </c:pt>
                <c:pt idx="38">
                  <c:v>-2.762850978732467</c:v>
                </c:pt>
                <c:pt idx="39">
                  <c:v>-2.802019740402892</c:v>
                </c:pt>
                <c:pt idx="40">
                  <c:v>-2.8379043072110397</c:v>
                </c:pt>
                <c:pt idx="41">
                  <c:v>-2.870469303987444</c:v>
                </c:pt>
                <c:pt idx="42">
                  <c:v>-2.899683765779368</c:v>
                </c:pt>
                <c:pt idx="43">
                  <c:v>-2.9255208172451983</c:v>
                </c:pt>
                <c:pt idx="44">
                  <c:v>-2.9479573900132037</c:v>
                </c:pt>
                <c:pt idx="45">
                  <c:v>-2.966973976705062</c:v>
                </c:pt>
                <c:pt idx="46">
                  <c:v>-2.98255442041089</c:v>
                </c:pt>
                <c:pt idx="47">
                  <c:v>-2.9946857385170906</c:v>
                </c:pt>
                <c:pt idx="48">
                  <c:v>-3.003357979926794</c:v>
                </c:pt>
                <c:pt idx="49">
                  <c:v>-3.008564114866534</c:v>
                </c:pt>
                <c:pt idx="50">
                  <c:v>-3.010299956639806</c:v>
                </c:pt>
                <c:pt idx="51">
                  <c:v>-3.008564114866521</c:v>
                </c:pt>
                <c:pt idx="52">
                  <c:v>-3.00335797992682</c:v>
                </c:pt>
                <c:pt idx="53">
                  <c:v>-2.9946857385171137</c:v>
                </c:pt>
                <c:pt idx="54">
                  <c:v>-2.9825544204108883</c:v>
                </c:pt>
                <c:pt idx="55">
                  <c:v>-2.966973976705062</c:v>
                </c:pt>
                <c:pt idx="56">
                  <c:v>-2.9479573900131903</c:v>
                </c:pt>
                <c:pt idx="57">
                  <c:v>-2.9255208172452103</c:v>
                </c:pt>
                <c:pt idx="58">
                  <c:v>-2.8996837657793906</c:v>
                </c:pt>
                <c:pt idx="59">
                  <c:v>-2.870469303987451</c:v>
                </c:pt>
                <c:pt idx="60">
                  <c:v>-2.837904307211039</c:v>
                </c:pt>
                <c:pt idx="61">
                  <c:v>-2.8020197404028613</c:v>
                </c:pt>
                <c:pt idx="62">
                  <c:v>-2.7628509787324957</c:v>
                </c:pt>
                <c:pt idx="63">
                  <c:v>-2.720438167505948</c:v>
                </c:pt>
                <c:pt idx="64">
                  <c:v>-2.6748266227526525</c:v>
                </c:pt>
                <c:pt idx="65">
                  <c:v>-2.626067273777908</c:v>
                </c:pt>
                <c:pt idx="66">
                  <c:v>-2.5742171488548724</c:v>
                </c:pt>
                <c:pt idx="67">
                  <c:v>-2.5193399050168583</c:v>
                </c:pt>
                <c:pt idx="68">
                  <c:v>-2.461506402591915</c:v>
                </c:pt>
                <c:pt idx="69">
                  <c:v>-2.400795324676754</c:v>
                </c:pt>
                <c:pt idx="70">
                  <c:v>-2.3372938411465936</c:v>
                </c:pt>
                <c:pt idx="71">
                  <c:v>-2.2710983160214844</c:v>
                </c:pt>
                <c:pt idx="72">
                  <c:v>-2.202315056021297</c:v>
                </c:pt>
                <c:pt idx="73">
                  <c:v>-2.1310610969121417</c:v>
                </c:pt>
                <c:pt idx="74">
                  <c:v>-2.0574650227407574</c:v>
                </c:pt>
                <c:pt idx="75">
                  <c:v>-1.9816678112410135</c:v>
                </c:pt>
                <c:pt idx="76">
                  <c:v>-1.90382369654089</c:v>
                </c:pt>
                <c:pt idx="77">
                  <c:v>-1.8241010377780855</c:v>
                </c:pt>
                <c:pt idx="78">
                  <c:v>-1.742683179327387</c:v>
                </c:pt>
                <c:pt idx="79">
                  <c:v>-1.6597692850509955</c:v>
                </c:pt>
                <c:pt idx="80">
                  <c:v>-1.5755751253177277</c:v>
                </c:pt>
                <c:pt idx="81">
                  <c:v>-1.4903337915428985</c:v>
                </c:pt>
                <c:pt idx="82">
                  <c:v>-1.4042963087530151</c:v>
                </c:pt>
                <c:pt idx="83">
                  <c:v>-1.3177321123009686</c:v>
                </c:pt>
                <c:pt idx="84">
                  <c:v>-1.2309293505202599</c:v>
                </c:pt>
                <c:pt idx="85">
                  <c:v>-1.1441949710478134</c:v>
                </c:pt>
                <c:pt idx="86">
                  <c:v>-1.057854545065218</c:v>
                </c:pt>
                <c:pt idx="87">
                  <c:v>-0.9722517811811635</c:v>
                </c:pt>
                <c:pt idx="88">
                  <c:v>-0.8877476795410804</c:v>
                </c:pt>
                <c:pt idx="89">
                  <c:v>-0.8047192774964452</c:v>
                </c:pt>
                <c:pt idx="90">
                  <c:v>-0.7235579413178947</c:v>
                </c:pt>
                <c:pt idx="91">
                  <c:v>-0.6446671645112473</c:v>
                </c:pt>
                <c:pt idx="92">
                  <c:v>-0.5684598427529443</c:v>
                </c:pt>
                <c:pt idx="93">
                  <c:v>-0.495355008641963</c:v>
                </c:pt>
                <c:pt idx="94">
                  <c:v>-0.4257740265106605</c:v>
                </c:pt>
                <c:pt idx="95">
                  <c:v>-0.3601362683159864</c:v>
                </c:pt>
                <c:pt idx="96">
                  <c:v>-0.2988543156610754</c:v>
                </c:pt>
                <c:pt idx="97">
                  <c:v>-0.24232875938785578</c:v>
                </c:pt>
                <c:pt idx="98">
                  <c:v>-0.190942695616517</c:v>
                </c:pt>
                <c:pt idx="99">
                  <c:v>-0.1450560438693361</c:v>
                </c:pt>
                <c:pt idx="100">
                  <c:v>-0.10499983696887337</c:v>
                </c:pt>
              </c:numCache>
            </c:numRef>
          </c:yVal>
          <c:smooth val="0"/>
        </c:ser>
        <c:axId val="62959536"/>
        <c:axId val="29764913"/>
      </c:scatterChart>
      <c:val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64913"/>
        <c:crossesAt val="-100"/>
        <c:crossBetween val="midCat"/>
        <c:dispUnits/>
      </c:valAx>
      <c:valAx>
        <c:axId val="29764913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95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7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6</xdr:col>
      <xdr:colOff>266700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3076575" cy="3295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Coupler_Analysis_Rev 1.xls
This spreadsheet performs the calculation for coupled-line coupler's ideal even and odd-mode impdeances, and also predicTs coupling over frequency.
Data is entered in blue fields only.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6</xdr:col>
      <xdr:colOff>504825</xdr:colOff>
      <xdr:row>22</xdr:row>
      <xdr:rowOff>123825</xdr:rowOff>
    </xdr:from>
    <xdr:to>
      <xdr:col>10</xdr:col>
      <xdr:colOff>133350</xdr:colOff>
      <xdr:row>34</xdr:row>
      <xdr:rowOff>19050</xdr:rowOff>
    </xdr:to>
    <xdr:grpSp>
      <xdr:nvGrpSpPr>
        <xdr:cNvPr id="2" name="Group 15"/>
        <xdr:cNvGrpSpPr>
          <a:grpSpLocks/>
        </xdr:cNvGrpSpPr>
      </xdr:nvGrpSpPr>
      <xdr:grpSpPr>
        <a:xfrm>
          <a:off x="4162425" y="3686175"/>
          <a:ext cx="2066925" cy="1838325"/>
          <a:chOff x="437" y="387"/>
          <a:chExt cx="217" cy="193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500" y="415"/>
            <a:ext cx="10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numbers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598" y="387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2</a:t>
            </a:r>
          </a:p>
        </xdr:txBody>
      </xdr:sp>
      <xdr:sp>
        <xdr:nvSpPr>
          <xdr:cNvPr id="5" name="TextBox 12"/>
          <xdr:cNvSpPr txBox="1">
            <a:spLocks noChangeArrowheads="1"/>
          </xdr:cNvSpPr>
        </xdr:nvSpPr>
        <xdr:spPr>
          <a:xfrm>
            <a:off x="442" y="388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1</a:t>
            </a:r>
          </a:p>
        </xdr:txBody>
      </xdr:sp>
      <xdr:grpSp>
        <xdr:nvGrpSpPr>
          <xdr:cNvPr id="6" name="Group 5"/>
          <xdr:cNvGrpSpPr>
            <a:grpSpLocks/>
          </xdr:cNvGrpSpPr>
        </xdr:nvGrpSpPr>
        <xdr:grpSpPr>
          <a:xfrm>
            <a:off x="451" y="48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7" name="Rectangle 2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6"/>
          <xdr:cNvGrpSpPr>
            <a:grpSpLocks/>
          </xdr:cNvGrpSpPr>
        </xdr:nvGrpSpPr>
        <xdr:grpSpPr>
          <a:xfrm flipV="1">
            <a:off x="451" y="412"/>
            <a:ext cx="182" cy="56"/>
            <a:chOff x="451" y="482"/>
            <a:chExt cx="182" cy="56"/>
          </a:xfrm>
          <a:solidFill>
            <a:srgbClr val="FFFFFF"/>
          </a:solidFill>
        </xdr:grpSpPr>
        <xdr:sp>
          <xdr:nvSpPr>
            <xdr:cNvPr id="11" name="Rectangle 7"/>
            <xdr:cNvSpPr>
              <a:spLocks/>
            </xdr:cNvSpPr>
          </xdr:nvSpPr>
          <xdr:spPr>
            <a:xfrm>
              <a:off x="451" y="482"/>
              <a:ext cx="182" cy="15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8"/>
            <xdr:cNvSpPr>
              <a:spLocks/>
            </xdr:cNvSpPr>
          </xdr:nvSpPr>
          <xdr:spPr>
            <a:xfrm>
              <a:off x="451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9"/>
            <xdr:cNvSpPr>
              <a:spLocks/>
            </xdr:cNvSpPr>
          </xdr:nvSpPr>
          <xdr:spPr>
            <a:xfrm>
              <a:off x="612" y="497"/>
              <a:ext cx="21" cy="41"/>
            </a:xfrm>
            <a:prstGeom prst="rect">
              <a:avLst/>
            </a:prstGeom>
            <a:solidFill>
              <a:srgbClr val="FF66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TextBox 11"/>
          <xdr:cNvSpPr txBox="1">
            <a:spLocks noChangeArrowheads="1"/>
          </xdr:cNvSpPr>
        </xdr:nvSpPr>
        <xdr:spPr>
          <a:xfrm>
            <a:off x="437" y="545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3</a:t>
            </a:r>
          </a:p>
        </xdr:txBody>
      </xdr:sp>
      <xdr:sp>
        <xdr:nvSpPr>
          <xdr:cNvPr id="15" name="TextBox 13"/>
          <xdr:cNvSpPr txBox="1">
            <a:spLocks noChangeArrowheads="1"/>
          </xdr:cNvSpPr>
        </xdr:nvSpPr>
        <xdr:spPr>
          <a:xfrm>
            <a:off x="597" y="544"/>
            <a:ext cx="5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Port 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2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I11" sqref="I1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7" ht="12.75">
      <c r="D7" t="s">
        <v>17</v>
      </c>
    </row>
    <row r="8" spans="4:8" ht="12.75">
      <c r="D8" t="s">
        <v>3</v>
      </c>
      <c r="E8" s="2">
        <f>1/2^0.5</f>
        <v>0.7071067811865475</v>
      </c>
      <c r="F8" t="s">
        <v>27</v>
      </c>
      <c r="G8">
        <f>20*LOG(E8)</f>
        <v>-3.0102999566398125</v>
      </c>
      <c r="H8" t="s">
        <v>12</v>
      </c>
    </row>
    <row r="9" spans="4:6" ht="12.75">
      <c r="D9" t="s">
        <v>18</v>
      </c>
      <c r="E9" s="2">
        <v>10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19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120.71067811865474</v>
      </c>
    </row>
    <row r="15" spans="4:8" ht="12.75">
      <c r="D15" t="s">
        <v>31</v>
      </c>
      <c r="E15" s="3">
        <f>E13*((1-E8)/(1+E8))^0.5</f>
        <v>20.710678118654755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0.1</v>
      </c>
      <c r="E18">
        <f>D18*PI()/2</f>
        <v>0.15707963267948966</v>
      </c>
      <c r="F18">
        <f>TAN(E18)</f>
        <v>0.15838444032453627</v>
      </c>
      <c r="H18" s="1" t="str">
        <f>COMPLEX(0,($E$8*F18))</f>
        <v>0.111994711787916i</v>
      </c>
      <c r="I18" t="str">
        <f>[1]!complex((1-$E$8^2)^0.5,F18)</f>
        <v>0.707106781186548+0.158384440324536i</v>
      </c>
      <c r="J18" t="str">
        <f>[1]!imdiv(H18,I18)</f>
        <v>3.37815752340932E-002+0.150817724760369i</v>
      </c>
      <c r="L18">
        <f>[1]!imabs(J18)</f>
        <v>0.1545547829321083</v>
      </c>
      <c r="M18">
        <f>20*LOG(L18)</f>
        <v>-16.218351009829046</v>
      </c>
      <c r="O18">
        <f>(1-L18^2)^0.5</f>
        <v>0.9879842200525315</v>
      </c>
      <c r="P18">
        <f>20*LOG(O18)</f>
        <v>-0.10499983696886947</v>
      </c>
    </row>
    <row r="19" spans="3:16" ht="12.75">
      <c r="C19">
        <f aca="true" t="shared" si="1" ref="C19:C50">C18+0.01*(E$12-E$11)</f>
        <v>1.18</v>
      </c>
      <c r="D19">
        <f t="shared" si="0"/>
        <v>0.118</v>
      </c>
      <c r="E19">
        <f aca="true" t="shared" si="2" ref="E19:E82">D19*PI()/2</f>
        <v>0.18535396656179778</v>
      </c>
      <c r="F19">
        <f aca="true" t="shared" si="3" ref="F19:F82">TAN(E19)</f>
        <v>0.1875062280930311</v>
      </c>
      <c r="H19" s="1" t="str">
        <f>[1]!complex(0,($E$8*F19))</f>
        <v>0.132586925399294i</v>
      </c>
      <c r="I19" t="str">
        <f>[1]!complex((1-$E$8^2)^0.5,F19)</f>
        <v>0.707106781186548+0.187506228093031i</v>
      </c>
      <c r="J19" t="str">
        <f>[1]!imdiv(H19,I19)</f>
        <v>4.64551535680278E-002+0.175187536131958i</v>
      </c>
      <c r="L19">
        <f>[1]!imabs(J19)</f>
        <v>0.18124225254894383</v>
      </c>
      <c r="M19">
        <f aca="true" t="shared" si="4" ref="M19:M82">20*LOG(L19)</f>
        <v>-14.834810977584102</v>
      </c>
      <c r="O19">
        <f aca="true" t="shared" si="5" ref="O19:O28">(1-L19^2)^0.5</f>
        <v>0.9834384809895252</v>
      </c>
      <c r="P19">
        <f aca="true" t="shared" si="6" ref="P19:P82">20*LOG(O19)</f>
        <v>-0.14505604386933219</v>
      </c>
    </row>
    <row r="20" spans="3:16" ht="12.75">
      <c r="C20">
        <f t="shared" si="1"/>
        <v>1.3599999999999999</v>
      </c>
      <c r="D20">
        <f t="shared" si="0"/>
        <v>0.13599999999999998</v>
      </c>
      <c r="E20">
        <f t="shared" si="2"/>
        <v>0.2136283004441059</v>
      </c>
      <c r="F20">
        <f t="shared" si="3"/>
        <v>0.21693852977417905</v>
      </c>
      <c r="H20" s="1" t="str">
        <f>[1]!complex(0,($E$8*F20))</f>
        <v>0.153398705503962i</v>
      </c>
      <c r="I20" t="str">
        <f>[1]!complex((1-$E$8^2)^0.5,F20)</f>
        <v>0.707106781186548+0.216938529774179i</v>
      </c>
      <c r="J20" t="str">
        <f>[1]!imdiv(H20,I20)</f>
        <v>6.0830527122618E-002+0.198275881542713i</v>
      </c>
      <c r="L20">
        <f>[1]!imabs(J20)</f>
        <v>0.20739739205582003</v>
      </c>
      <c r="M20">
        <f t="shared" si="4"/>
        <v>-13.663934180047324</v>
      </c>
      <c r="O20">
        <f t="shared" si="5"/>
        <v>0.978256777011253</v>
      </c>
      <c r="P20">
        <f t="shared" si="6"/>
        <v>-0.19094269561651306</v>
      </c>
    </row>
    <row r="21" spans="3:16" ht="12.75">
      <c r="C21">
        <f t="shared" si="1"/>
        <v>1.5399999999999998</v>
      </c>
      <c r="D21">
        <f t="shared" si="0"/>
        <v>0.15399999999999997</v>
      </c>
      <c r="E21">
        <f t="shared" si="2"/>
        <v>0.241902634326414</v>
      </c>
      <c r="F21">
        <f t="shared" si="3"/>
        <v>0.2467342205072416</v>
      </c>
      <c r="H21" s="1" t="str">
        <f>[1]!complex(0,($E$8*F21))</f>
        <v>0.174467440471447i</v>
      </c>
      <c r="I21" t="str">
        <f>[1]!complex((1-$E$8^2)^0.5,F21)</f>
        <v>0.707106781186548+0.246734220507242i</v>
      </c>
      <c r="J21" t="str">
        <f>[1]!imdiv(H21,I21)</f>
        <v>7.67494983821053E-002+0.219953643426854i</v>
      </c>
      <c r="L21">
        <f>[1]!imabs(J21)</f>
        <v>0.23295941869487144</v>
      </c>
      <c r="M21">
        <f t="shared" si="4"/>
        <v>-12.654394521270104</v>
      </c>
      <c r="O21">
        <f t="shared" si="5"/>
        <v>0.9724864570991966</v>
      </c>
      <c r="P21">
        <f t="shared" si="6"/>
        <v>-0.24232875938784884</v>
      </c>
    </row>
    <row r="22" spans="3:16" ht="12.75">
      <c r="C22">
        <f t="shared" si="1"/>
        <v>1.7199999999999998</v>
      </c>
      <c r="D22">
        <f t="shared" si="0"/>
        <v>0.172</v>
      </c>
      <c r="E22">
        <f t="shared" si="2"/>
        <v>0.27017696820872217</v>
      </c>
      <c r="F22">
        <f t="shared" si="3"/>
        <v>0.2769486683091102</v>
      </c>
      <c r="H22" s="1" t="str">
        <f>[1]!complex(0,($E$8*F22))</f>
        <v>0.195832281401956i</v>
      </c>
      <c r="I22" t="str">
        <f>[1]!complex((1-$E$8^2)^0.5,F22)</f>
        <v>0.707106781186548+0.27694866830911i</v>
      </c>
      <c r="J22" t="str">
        <f>[1]!imdiv(H22,I22)</f>
        <v>9.40444536544925E-002+0.240114788484391i</v>
      </c>
      <c r="L22">
        <f>[1]!imabs(J22)</f>
        <v>0.2578749133050282</v>
      </c>
      <c r="M22">
        <f t="shared" si="4"/>
        <v>-11.771818100484746</v>
      </c>
      <c r="O22">
        <f t="shared" si="5"/>
        <v>0.9661783112282764</v>
      </c>
      <c r="P22">
        <f t="shared" si="6"/>
        <v>-0.2988543156610724</v>
      </c>
    </row>
    <row r="23" spans="3:16" ht="12.75">
      <c r="C23">
        <f t="shared" si="1"/>
        <v>1.8999999999999997</v>
      </c>
      <c r="D23">
        <f t="shared" si="0"/>
        <v>0.18999999999999997</v>
      </c>
      <c r="E23">
        <f t="shared" si="2"/>
        <v>0.2984513020910303</v>
      </c>
      <c r="F23">
        <f t="shared" si="3"/>
        <v>0.30764016965989827</v>
      </c>
      <c r="H23" s="1" t="str">
        <f>[1]!complex(0,($E$8*F23))</f>
        <v>0.217534450131894i</v>
      </c>
      <c r="I23" t="str">
        <f>[1]!complex((1-$E$8^2)^0.5,F23)</f>
        <v>0.707106781186548+0.307640169659898i</v>
      </c>
      <c r="J23" t="str">
        <f>[1]!imdiv(H23,I23)</f>
        <v>0.112542137625301+0.258676585609923i</v>
      </c>
      <c r="L23">
        <f>[1]!imabs(J23)</f>
        <v>0.2820980479976422</v>
      </c>
      <c r="M23">
        <f t="shared" si="4"/>
        <v>-10.991998379465214</v>
      </c>
      <c r="O23">
        <f t="shared" si="5"/>
        <v>0.9593855801063095</v>
      </c>
      <c r="P23">
        <f t="shared" si="6"/>
        <v>-0.3601362683159793</v>
      </c>
    </row>
    <row r="24" spans="3:16" ht="12.75">
      <c r="C24">
        <f t="shared" si="1"/>
        <v>2.0799999999999996</v>
      </c>
      <c r="D24">
        <f t="shared" si="0"/>
        <v>0.20799999999999996</v>
      </c>
      <c r="E24">
        <f t="shared" si="2"/>
        <v>0.3267256359733384</v>
      </c>
      <c r="F24">
        <f t="shared" si="3"/>
        <v>0.33887042993809435</v>
      </c>
      <c r="H24" s="1" t="str">
        <f>[1]!complex(0,($E$8*F24))</f>
        <v>0.239617578952827i</v>
      </c>
      <c r="I24" t="str">
        <f>[1]!complex((1-$E$8^2)^0.5,F24)</f>
        <v>0.707106781186548+0.338870429938094i</v>
      </c>
      <c r="J24" t="str">
        <f>[1]!imdiv(H24,I24)</f>
        <v>0.132067227646121+0.275579171242943i</v>
      </c>
      <c r="L24">
        <f>[1]!imabs(J24)</f>
        <v>0.30559062852299584</v>
      </c>
      <c r="M24">
        <f t="shared" si="4"/>
        <v>-10.297199366007852</v>
      </c>
      <c r="O24">
        <f t="shared" si="5"/>
        <v>0.9521629943234091</v>
      </c>
      <c r="P24">
        <f t="shared" si="6"/>
        <v>-0.4257740265106514</v>
      </c>
    </row>
    <row r="25" spans="3:16" ht="12.75">
      <c r="C25">
        <f t="shared" si="1"/>
        <v>2.26</v>
      </c>
      <c r="D25">
        <f t="shared" si="0"/>
        <v>0.22599999999999998</v>
      </c>
      <c r="E25">
        <f t="shared" si="2"/>
        <v>0.3549999698556466</v>
      </c>
      <c r="F25">
        <f t="shared" si="3"/>
        <v>0.37070509753041825</v>
      </c>
      <c r="H25" s="1" t="str">
        <f>[1]!complex(0,($E$8*F25))</f>
        <v>0.262128088284179i</v>
      </c>
      <c r="I25" t="str">
        <f>[1]!complex((1-$E$8^2)^0.5,F25)</f>
        <v>0.707106781186548+0.370705097530418i</v>
      </c>
      <c r="J25" t="str">
        <f>[1]!imdiv(H25,I25)</f>
        <v>0.1524455972243+0.290784551594926i</v>
      </c>
      <c r="L25">
        <f>[1]!imabs(J25)</f>
        <v>0.3283219693522437</v>
      </c>
      <c r="M25">
        <f t="shared" si="4"/>
        <v>-9.674001117924668</v>
      </c>
      <c r="O25">
        <f t="shared" si="5"/>
        <v>0.9445658708849608</v>
      </c>
      <c r="P25">
        <f t="shared" si="6"/>
        <v>-0.4953550086419528</v>
      </c>
    </row>
    <row r="26" spans="3:16" ht="12.75">
      <c r="C26">
        <f t="shared" si="1"/>
        <v>2.44</v>
      </c>
      <c r="D26">
        <f t="shared" si="0"/>
        <v>0.244</v>
      </c>
      <c r="E26">
        <f t="shared" si="2"/>
        <v>0.38327430373795474</v>
      </c>
      <c r="F26">
        <f t="shared" si="3"/>
        <v>0.40321436194174615</v>
      </c>
      <c r="H26" s="1" t="str">
        <f>[1]!complex(0,($E$8*F26))</f>
        <v>0.285115609600816i</v>
      </c>
      <c r="I26" t="str">
        <f>[1]!complex((1-$E$8^2)^0.5,F26)</f>
        <v>0.707106781186548+0.403214361941746i</v>
      </c>
      <c r="J26" t="str">
        <f>[1]!imdiv(H26,I26)</f>
        <v>0.173507187857963+0.304275146669253i</v>
      </c>
      <c r="L26">
        <f>[1]!imabs(J26)</f>
        <v>0.3502686242285682</v>
      </c>
      <c r="M26">
        <f t="shared" si="4"/>
        <v>-9.111975268757657</v>
      </c>
      <c r="O26">
        <f t="shared" si="5"/>
        <v>0.9366492891584481</v>
      </c>
      <c r="P26">
        <f t="shared" si="6"/>
        <v>-0.5684598427529359</v>
      </c>
    </row>
    <row r="27" spans="3:16" ht="12.75">
      <c r="C27">
        <f t="shared" si="1"/>
        <v>2.62</v>
      </c>
      <c r="D27">
        <f t="shared" si="0"/>
        <v>0.262</v>
      </c>
      <c r="E27">
        <f t="shared" si="2"/>
        <v>0.4115486376202629</v>
      </c>
      <c r="F27">
        <f t="shared" si="3"/>
        <v>0.43647362808376877</v>
      </c>
      <c r="H27" s="1" t="str">
        <f>[1]!complex(0,($E$8*F27))</f>
        <v>0.308633462227128i</v>
      </c>
      <c r="I27" t="str">
        <f>[1]!complex((1-$E$8^2)^0.5,F27)</f>
        <v>0.707106781186548+0.436473628083769i</v>
      </c>
      <c r="J27" t="str">
        <f>[1]!imdiv(H27,I27)</f>
        <v>0.195088438418189+0.316051987704789i</v>
      </c>
      <c r="L27">
        <f>[1]!imabs(J27)</f>
        <v>0.37141399776609874</v>
      </c>
      <c r="M27">
        <f t="shared" si="4"/>
        <v>-8.602834653926957</v>
      </c>
      <c r="O27">
        <f t="shared" si="5"/>
        <v>0.9284673619807022</v>
      </c>
      <c r="P27">
        <f t="shared" si="6"/>
        <v>-0.6446671645112347</v>
      </c>
    </row>
    <row r="28" spans="3:16" ht="12.75">
      <c r="C28">
        <f t="shared" si="1"/>
        <v>2.8000000000000003</v>
      </c>
      <c r="D28">
        <f t="shared" si="0"/>
        <v>0.28</v>
      </c>
      <c r="E28">
        <f t="shared" si="2"/>
        <v>0.4398229715025711</v>
      </c>
      <c r="F28">
        <f t="shared" si="3"/>
        <v>0.4705642812122516</v>
      </c>
      <c r="H28" s="1" t="str">
        <f>[1]!complex(0,($E$8*F28))</f>
        <v>0.332739194229357i</v>
      </c>
      <c r="I28" t="str">
        <f>[1]!complex((1-$E$8^2)^0.5,F28)</f>
        <v>0.707106781186548+0.470564281212252i</v>
      </c>
      <c r="J28" t="str">
        <f>[1]!imdiv(H28,I28)</f>
        <v>0.217034249422514+0.326132678666211i</v>
      </c>
      <c r="L28">
        <f>[1]!imabs(J28)</f>
        <v>0.39174786472473855</v>
      </c>
      <c r="M28">
        <f t="shared" si="4"/>
        <v>-8.13986724068665</v>
      </c>
      <c r="O28">
        <f t="shared" si="5"/>
        <v>0.920072611527812</v>
      </c>
      <c r="P28">
        <f t="shared" si="6"/>
        <v>-0.7235579413178895</v>
      </c>
    </row>
    <row r="29" spans="3:16" ht="12.75">
      <c r="C29">
        <f t="shared" si="1"/>
        <v>2.9800000000000004</v>
      </c>
      <c r="D29">
        <f t="shared" si="0"/>
        <v>0.29800000000000004</v>
      </c>
      <c r="E29">
        <f t="shared" si="2"/>
        <v>0.46809730538487926</v>
      </c>
      <c r="F29">
        <f t="shared" si="3"/>
        <v>0.5055745598211989</v>
      </c>
      <c r="H29" s="1" t="str">
        <f>[1]!complex(0,($E$8*F29))</f>
        <v>0.357495199644974i</v>
      </c>
      <c r="I29" t="str">
        <f>[1]!complex((1-$E$8^2)^0.5,F29)</f>
        <v>0.707106781186548+0.505574559821199i</v>
      </c>
      <c r="J29" t="str">
        <f>[1]!imdiv(H29,I29)</f>
        <v>0.239199484093199+0.334549225179453i</v>
      </c>
      <c r="L29">
        <f>[1]!imabs(J29)</f>
        <v>0.4112658231103393</v>
      </c>
      <c r="M29">
        <f t="shared" si="4"/>
        <v>-7.71754759203403</v>
      </c>
      <c r="O29">
        <f aca="true" t="shared" si="7" ref="O29:O92">(1-L29^2)^0.5</f>
        <v>0.911515453923506</v>
      </c>
      <c r="P29">
        <f t="shared" si="6"/>
        <v>-0.8047192774964357</v>
      </c>
    </row>
    <row r="30" spans="3:16" ht="12.75">
      <c r="C30">
        <f t="shared" si="1"/>
        <v>3.1600000000000006</v>
      </c>
      <c r="D30">
        <f t="shared" si="0"/>
        <v>0.31600000000000006</v>
      </c>
      <c r="E30">
        <f t="shared" si="2"/>
        <v>0.4963716392671874</v>
      </c>
      <c r="F30">
        <f t="shared" si="3"/>
        <v>0.541600557329289</v>
      </c>
      <c r="H30" s="1" t="str">
        <f>[1]!complex(0,($E$8*F30))</f>
        <v>0.382969426781954i</v>
      </c>
      <c r="I30" t="str">
        <f>[1]!complex((1-$E$8^2)^0.5,F30)</f>
        <v>0.707106781186548+0.541600557329289i</v>
      </c>
      <c r="J30" t="str">
        <f>[1]!imdiv(H30,I30)</f>
        <v>0.261450028028619+0.341345822596797i</v>
      </c>
      <c r="L30">
        <f>[1]!imabs(J30)</f>
        <v>0.4299687055594275</v>
      </c>
      <c r="M30">
        <f t="shared" si="4"/>
        <v>-7.331263051079912</v>
      </c>
      <c r="O30">
        <f t="shared" si="7"/>
        <v>0.9028437917156823</v>
      </c>
      <c r="P30">
        <f t="shared" si="6"/>
        <v>-0.887747679541075</v>
      </c>
    </row>
    <row r="31" spans="3:16" ht="12.75">
      <c r="C31">
        <f t="shared" si="1"/>
        <v>3.3400000000000007</v>
      </c>
      <c r="D31">
        <f t="shared" si="0"/>
        <v>0.3340000000000001</v>
      </c>
      <c r="E31">
        <f t="shared" si="2"/>
        <v>0.5246459731494956</v>
      </c>
      <c r="F31">
        <f t="shared" si="3"/>
        <v>0.5787473777934875</v>
      </c>
      <c r="H31" s="1" t="str">
        <f>[1]!complex(0,($E$8*F31))</f>
        <v>0.409236195431708i</v>
      </c>
      <c r="I31" t="str">
        <f>[1]!complex((1-$E$8^2)^0.5,F31)</f>
        <v>0.707106781186548+0.578747377793488i</v>
      </c>
      <c r="J31" t="str">
        <f>[1]!imdiv(H31,I31)</f>
        <v>0.283663444223766+0.346576680399111i</v>
      </c>
      <c r="L31">
        <f>[1]!imabs(J31)</f>
        <v>0.4478619709077308</v>
      </c>
      <c r="M31">
        <f t="shared" si="4"/>
        <v>-6.977116260644296</v>
      </c>
      <c r="O31">
        <f t="shared" si="7"/>
        <v>0.8941027094325589</v>
      </c>
      <c r="P31">
        <f t="shared" si="6"/>
        <v>-0.9722517811811581</v>
      </c>
    </row>
    <row r="32" spans="3:16" ht="12.75">
      <c r="C32">
        <f t="shared" si="1"/>
        <v>3.520000000000001</v>
      </c>
      <c r="D32">
        <f t="shared" si="0"/>
        <v>0.3520000000000001</v>
      </c>
      <c r="E32">
        <f t="shared" si="2"/>
        <v>0.5529203070318037</v>
      </c>
      <c r="F32">
        <f t="shared" si="3"/>
        <v>0.6171304763971405</v>
      </c>
      <c r="H32" s="1" t="str">
        <f>[1]!complex(0,($E$8*F32))</f>
        <v>0.436377144737303i</v>
      </c>
      <c r="I32" t="str">
        <f>[1]!complex((1-$E$8^2)^0.5,F32)</f>
        <v>0.707106781186548+0.61713047639714i</v>
      </c>
      <c r="J32" t="str">
        <f>[1]!imdiv(H32,I32)</f>
        <v>0.305729270146403+0.350303944458928i</v>
      </c>
      <c r="L32">
        <f>[1]!imabs(J32)</f>
        <v>0.4649550947432837</v>
      </c>
      <c r="M32">
        <f t="shared" si="4"/>
        <v>-6.651779782928855</v>
      </c>
      <c r="O32">
        <f t="shared" si="7"/>
        <v>0.8853342644856033</v>
      </c>
      <c r="P32">
        <f t="shared" si="6"/>
        <v>-1.057854545065218</v>
      </c>
    </row>
    <row r="33" spans="3:16" ht="12.75">
      <c r="C33">
        <f t="shared" si="1"/>
        <v>3.700000000000001</v>
      </c>
      <c r="D33">
        <f t="shared" si="0"/>
        <v>0.3700000000000001</v>
      </c>
      <c r="E33">
        <f t="shared" si="2"/>
        <v>0.5811946409141119</v>
      </c>
      <c r="F33">
        <f t="shared" si="3"/>
        <v>0.6568772224012795</v>
      </c>
      <c r="H33" s="1" t="str">
        <f>[1]!complex(0,($E$8*F33))</f>
        <v>0.464482338366929i</v>
      </c>
      <c r="I33" t="str">
        <f>[1]!complex((1-$E$8^2)^0.5,F33)</f>
        <v>0.707106781186548+0.65687722240128i</v>
      </c>
      <c r="J33" t="str">
        <f>[1]!imdiv(H33,I33)</f>
        <v>0.327549009066613+0.352595763079218i</v>
      </c>
      <c r="L33">
        <f>[1]!imabs(J33)</f>
        <v>0.4812609744015571</v>
      </c>
      <c r="M33">
        <f t="shared" si="4"/>
        <v>-6.352387079323049</v>
      </c>
      <c r="O33">
        <f t="shared" si="7"/>
        <v>0.8765773636810752</v>
      </c>
      <c r="P33">
        <f t="shared" si="6"/>
        <v>-1.1441949710478057</v>
      </c>
    </row>
    <row r="34" spans="3:16" ht="12.75">
      <c r="C34">
        <f t="shared" si="1"/>
        <v>3.8800000000000012</v>
      </c>
      <c r="D34">
        <f t="shared" si="0"/>
        <v>0.3880000000000001</v>
      </c>
      <c r="E34">
        <f t="shared" si="2"/>
        <v>0.60946897479642</v>
      </c>
      <c r="F34">
        <f t="shared" si="3"/>
        <v>0.6981287310371238</v>
      </c>
      <c r="H34" s="1" t="str">
        <f>[1]!complex(0,($E$8*F34))</f>
        <v>0.49365155985751i</v>
      </c>
      <c r="I34" t="str">
        <f>[1]!complex((1-$E$8^2)^0.5,F34)</f>
        <v>0.707106781186548+0.698128731037124i</v>
      </c>
      <c r="J34" t="str">
        <f>[1]!imdiv(H34,I34)</f>
        <v>0.349035869538045+0.353524528149767i</v>
      </c>
      <c r="L34">
        <f>[1]!imabs(J34)</f>
        <v>0.49679536051345585</v>
      </c>
      <c r="M34">
        <f t="shared" si="4"/>
        <v>-6.076449372282236</v>
      </c>
      <c r="O34">
        <f t="shared" si="7"/>
        <v>0.8678677144428784</v>
      </c>
      <c r="P34">
        <f t="shared" si="6"/>
        <v>-1.230929350520252</v>
      </c>
    </row>
    <row r="35" spans="3:16" ht="12.75">
      <c r="C35">
        <f t="shared" si="1"/>
        <v>4.060000000000001</v>
      </c>
      <c r="D35">
        <f t="shared" si="0"/>
        <v>0.40600000000000014</v>
      </c>
      <c r="E35">
        <f t="shared" si="2"/>
        <v>0.6377433086787282</v>
      </c>
      <c r="F35">
        <f t="shared" si="3"/>
        <v>0.7410420220133838</v>
      </c>
      <c r="H35" s="1" t="str">
        <f>[1]!complex(0,($E$8*F35))</f>
        <v>0.523995838909854i</v>
      </c>
      <c r="I35" t="str">
        <f>[1]!complex((1-$E$8^2)^0.5,F35)</f>
        <v>0.707106781186548+0.741042022013384i</v>
      </c>
      <c r="J35" t="str">
        <f>[1]!imdiv(H35,I35)</f>
        <v>0.370114305634554+0.35316530986635i</v>
      </c>
      <c r="L35">
        <f>[1]!imabs(J35)</f>
        <v>0.5115763240498362</v>
      </c>
      <c r="M35">
        <f t="shared" si="4"/>
        <v>-5.821791260898225</v>
      </c>
      <c r="O35">
        <f t="shared" si="7"/>
        <v>0.859237839408657</v>
      </c>
      <c r="P35">
        <f t="shared" si="6"/>
        <v>-1.3177321123009598</v>
      </c>
    </row>
    <row r="36" spans="3:16" ht="12.75">
      <c r="C36">
        <f t="shared" si="1"/>
        <v>4.240000000000001</v>
      </c>
      <c r="D36">
        <f t="shared" si="0"/>
        <v>0.4240000000000001</v>
      </c>
      <c r="E36">
        <f t="shared" si="2"/>
        <v>0.6660176425610363</v>
      </c>
      <c r="F36">
        <f t="shared" si="3"/>
        <v>0.7857925766647683</v>
      </c>
      <c r="H36" s="1" t="str">
        <f>[1]!complex(0,($E$8*F36))</f>
        <v>0.555639259565708i</v>
      </c>
      <c r="I36" t="str">
        <f>[1]!complex((1-$E$8^2)^0.5,F36)</f>
        <v>0.707106781186548+0.785792576664768i</v>
      </c>
      <c r="J36" t="str">
        <f>[1]!imdiv(H36,I36)</f>
        <v>0.390719407060689+0.351594492590462i</v>
      </c>
      <c r="L36">
        <f>[1]!imabs(J36)</f>
        <v>0.5256237649439005</v>
      </c>
      <c r="M36">
        <f t="shared" si="4"/>
        <v>-5.586500146337099</v>
      </c>
      <c r="O36">
        <f t="shared" si="7"/>
        <v>0.8507171431951982</v>
      </c>
      <c r="P36">
        <f t="shared" si="6"/>
        <v>-1.404296308753013</v>
      </c>
    </row>
    <row r="37" spans="3:16" ht="12.75">
      <c r="C37">
        <f t="shared" si="1"/>
        <v>4.420000000000001</v>
      </c>
      <c r="D37">
        <f t="shared" si="0"/>
        <v>0.44200000000000006</v>
      </c>
      <c r="E37">
        <f t="shared" si="2"/>
        <v>0.6942919764433444</v>
      </c>
      <c r="F37">
        <f t="shared" si="3"/>
        <v>0.8325773842953977</v>
      </c>
      <c r="H37" s="1" t="str">
        <f>[1]!complex(0,($E$8*F37))</f>
        <v>0.588721114297834i</v>
      </c>
      <c r="I37" t="str">
        <f>[1]!complex((1-$E$8^2)^0.5,F37)</f>
        <v>0.707106781186548+0.832577384295398i</v>
      </c>
      <c r="J37" t="str">
        <f>[1]!imdiv(H37,I37)</f>
        <v>0.410796183321787+0.348888610706398i</v>
      </c>
      <c r="L37">
        <f>[1]!imabs(J37)</f>
        <v>0.5389589658892296</v>
      </c>
      <c r="M37">
        <f t="shared" si="4"/>
        <v>-5.368885978872445</v>
      </c>
      <c r="O37">
        <f t="shared" si="7"/>
        <v>0.8423320206946975</v>
      </c>
      <c r="P37">
        <f t="shared" si="6"/>
        <v>-1.4903337915428871</v>
      </c>
    </row>
    <row r="38" spans="3:16" ht="12.75">
      <c r="C38">
        <f t="shared" si="1"/>
        <v>4.6000000000000005</v>
      </c>
      <c r="D38">
        <f t="shared" si="0"/>
        <v>0.4600000000000001</v>
      </c>
      <c r="E38">
        <f t="shared" si="2"/>
        <v>0.7225663103256525</v>
      </c>
      <c r="F38">
        <f t="shared" si="3"/>
        <v>0.8816185923631893</v>
      </c>
      <c r="H38" s="1" t="str">
        <f>[1]!complex(0,($E$8*F38))</f>
        <v>0.62339848508015i</v>
      </c>
      <c r="I38" t="str">
        <f>[1]!complex((1-$E$8^2)^0.5,F38)</f>
        <v>0.707106781186548+0.881618592363189i</v>
      </c>
      <c r="J38" t="str">
        <f>[1]!imdiv(H38,I38)</f>
        <v>0.430298780398849+0.345123376698233i</v>
      </c>
      <c r="L38">
        <f>[1]!imabs(J38)</f>
        <v>0.5516041928378783</v>
      </c>
      <c r="M38">
        <f t="shared" si="4"/>
        <v>-5.1674488267390775</v>
      </c>
      <c r="O38">
        <f t="shared" si="7"/>
        <v>0.8341059971272672</v>
      </c>
      <c r="P38">
        <f t="shared" si="6"/>
        <v>-1.575575125317723</v>
      </c>
    </row>
    <row r="39" spans="3:16" ht="12.75">
      <c r="C39">
        <f t="shared" si="1"/>
        <v>4.78</v>
      </c>
      <c r="D39">
        <f t="shared" si="0"/>
        <v>0.47800000000000004</v>
      </c>
      <c r="E39">
        <f t="shared" si="2"/>
        <v>0.7508406442079606</v>
      </c>
      <c r="F39">
        <f t="shared" si="3"/>
        <v>0.9331679067268133</v>
      </c>
      <c r="H39" s="1" t="str">
        <f>[1]!complex(0,($E$8*F39))</f>
        <v>0.659849354832185i</v>
      </c>
      <c r="I39" t="str">
        <f>[1]!complex((1-$E$8^2)^0.5,F39)</f>
        <v>0.707106781186548+0.933167906726813i</v>
      </c>
      <c r="J39" t="str">
        <f>[1]!imdiv(H39,I39)</f>
        <v>0.449189662340611+0.340372888941333i</v>
      </c>
      <c r="L39">
        <f>[1]!imabs(J39)</f>
        <v>0.5635823420583199</v>
      </c>
      <c r="M39">
        <f t="shared" si="4"/>
        <v>-4.9808524498898645</v>
      </c>
      <c r="O39">
        <f t="shared" si="7"/>
        <v>0.8260598911217387</v>
      </c>
      <c r="P39">
        <f t="shared" si="6"/>
        <v>-1.6597692850509778</v>
      </c>
    </row>
    <row r="40" spans="3:16" ht="12.75">
      <c r="C40">
        <f t="shared" si="1"/>
        <v>4.96</v>
      </c>
      <c r="D40">
        <f t="shared" si="0"/>
        <v>0.496</v>
      </c>
      <c r="E40">
        <f t="shared" si="2"/>
        <v>0.7791149780902686</v>
      </c>
      <c r="F40">
        <f t="shared" si="3"/>
        <v>0.9875119299073142</v>
      </c>
      <c r="H40" s="1" t="str">
        <f>[1]!complex(0,($E$8*F40))</f>
        <v>0.698276382140076i</v>
      </c>
      <c r="I40" t="str">
        <f>[1]!complex((1-$E$8^2)^0.5,F40)</f>
        <v>0.707106781186548+0.987511929907314i</v>
      </c>
      <c r="J40" t="str">
        <f>[1]!imdiv(H40,I40)</f>
        <v>0.467438784250216+0.33470900363092i</v>
      </c>
      <c r="L40">
        <f>[1]!imabs(J40)</f>
        <v>0.5749166323328306</v>
      </c>
      <c r="M40">
        <f t="shared" si="4"/>
        <v>-4.807902540739119</v>
      </c>
      <c r="O40">
        <f t="shared" si="7"/>
        <v>0.8182119932310189</v>
      </c>
      <c r="P40">
        <f t="shared" si="6"/>
        <v>-1.742683179327379</v>
      </c>
    </row>
    <row r="41" spans="3:16" ht="12.75">
      <c r="C41">
        <f t="shared" si="1"/>
        <v>5.14</v>
      </c>
      <c r="D41">
        <f t="shared" si="0"/>
        <v>0.514</v>
      </c>
      <c r="E41">
        <f t="shared" si="2"/>
        <v>0.8073893119725768</v>
      </c>
      <c r="F41">
        <f t="shared" si="3"/>
        <v>1.0449786809623225</v>
      </c>
      <c r="H41" s="1" t="str">
        <f>[1]!complex(0,($E$8*F41))</f>
        <v>0.738911511503832i</v>
      </c>
      <c r="I41" t="str">
        <f>[1]!complex((1-$E$8^2)^0.5,F41)</f>
        <v>0.707106781186548+1.04497868096232i</v>
      </c>
      <c r="J41" t="str">
        <f>[1]!imdiv(H41,I41)</f>
        <v>0.485022777579589+0.328200853572082i</v>
      </c>
      <c r="L41">
        <f>[1]!imabs(J41)</f>
        <v>0.5856303399384826</v>
      </c>
      <c r="M41">
        <f t="shared" si="4"/>
        <v>-4.647528634671582</v>
      </c>
      <c r="O41">
        <f t="shared" si="7"/>
        <v>0.8105782534361117</v>
      </c>
      <c r="P41">
        <f t="shared" si="6"/>
        <v>-1.824101037778088</v>
      </c>
    </row>
    <row r="42" spans="3:16" ht="12.75">
      <c r="C42">
        <f t="shared" si="1"/>
        <v>5.319999999999999</v>
      </c>
      <c r="D42">
        <f t="shared" si="0"/>
        <v>0.5319999999999999</v>
      </c>
      <c r="E42">
        <f t="shared" si="2"/>
        <v>0.8356636458548848</v>
      </c>
      <c r="F42">
        <f t="shared" si="3"/>
        <v>1.1059456154833958</v>
      </c>
      <c r="H42" s="1" t="str">
        <f>[1]!complex(0,($E$8*F42))</f>
        <v>0.782021644331839i</v>
      </c>
      <c r="I42" t="str">
        <f>[1]!complex((1-$E$8^2)^0.5,F42)</f>
        <v>0.707106781186548+1.1059456154834i</v>
      </c>
      <c r="J42" t="str">
        <f>[1]!imdiv(H42,I42)</f>
        <v>0.501924163624043+0.320914495949077i</v>
      </c>
      <c r="L42">
        <f>[1]!imabs(J42)</f>
        <v>0.5957465734185513</v>
      </c>
      <c r="M42">
        <f t="shared" si="4"/>
        <v>-4.4987689384952425</v>
      </c>
      <c r="O42">
        <f t="shared" si="7"/>
        <v>0.8031724722997263</v>
      </c>
      <c r="P42">
        <f t="shared" si="6"/>
        <v>-1.9038236965408615</v>
      </c>
    </row>
    <row r="43" spans="3:16" ht="12.75">
      <c r="C43">
        <f t="shared" si="1"/>
        <v>5.499999999999999</v>
      </c>
      <c r="D43">
        <f t="shared" si="0"/>
        <v>0.5499999999999999</v>
      </c>
      <c r="E43">
        <f t="shared" si="2"/>
        <v>0.863937979737193</v>
      </c>
      <c r="F43">
        <f t="shared" si="3"/>
        <v>1.1708495661125389</v>
      </c>
      <c r="H43" s="1" t="str">
        <f>[1]!complex(0,($E$8*F43))</f>
        <v>0.827915667947503i</v>
      </c>
      <c r="I43" t="str">
        <f>[1]!complex((1-$E$8^2)^0.5,F43)</f>
        <v>0.707106781186548+1.17084956611254i</v>
      </c>
      <c r="J43" t="str">
        <f>[1]!imdiv(H43,I43)</f>
        <v>0.518130606723914+0.312912671412789i</v>
      </c>
      <c r="L43">
        <f>[1]!imabs(J43)</f>
        <v>0.6052880847619415</v>
      </c>
      <c r="M43">
        <f t="shared" si="4"/>
        <v>-4.3607575038428585</v>
      </c>
      <c r="O43">
        <f t="shared" si="7"/>
        <v>0.7960064914592221</v>
      </c>
      <c r="P43">
        <f t="shared" si="6"/>
        <v>-1.9816678112409845</v>
      </c>
    </row>
    <row r="44" spans="3:16" ht="12.75">
      <c r="C44">
        <f t="shared" si="1"/>
        <v>5.679999999999999</v>
      </c>
      <c r="D44">
        <f t="shared" si="0"/>
        <v>0.5679999999999998</v>
      </c>
      <c r="E44">
        <f t="shared" si="2"/>
        <v>0.892212313619501</v>
      </c>
      <c r="F44">
        <f t="shared" si="3"/>
        <v>1.2401991640705352</v>
      </c>
      <c r="H44" s="1" t="str">
        <f>[1]!complex(0,($E$8*F44))</f>
        <v>0.876953238936163i</v>
      </c>
      <c r="I44" t="str">
        <f>[1]!complex((1-$E$8^2)^0.5,F44)</f>
        <v>0.707106781186548+1.24019916407054i</v>
      </c>
      <c r="J44" t="str">
        <f>[1]!imdiv(H44,I44)</f>
        <v>0.533634214958502+0.3042546576405i</v>
      </c>
      <c r="L44">
        <f>[1]!imabs(J44)</f>
        <v>0.6142771134189476</v>
      </c>
      <c r="M44">
        <f t="shared" si="4"/>
        <v>-4.23271330425566</v>
      </c>
      <c r="O44">
        <f t="shared" si="7"/>
        <v>0.7890903800767598</v>
      </c>
      <c r="P44">
        <f t="shared" si="6"/>
        <v>-2.057465022740727</v>
      </c>
    </row>
    <row r="45" spans="3:16" ht="12.75">
      <c r="C45">
        <f t="shared" si="1"/>
        <v>5.8599999999999985</v>
      </c>
      <c r="D45">
        <f t="shared" si="0"/>
        <v>0.5859999999999999</v>
      </c>
      <c r="E45">
        <f t="shared" si="2"/>
        <v>0.9204866475018092</v>
      </c>
      <c r="F45">
        <f t="shared" si="3"/>
        <v>1.3145904971104496</v>
      </c>
      <c r="H45" s="1" t="str">
        <f>[1]!complex(0,($E$8*F45))</f>
        <v>0.929555854990193i</v>
      </c>
      <c r="I45" t="str">
        <f>[1]!complex((1-$E$8^2)^0.5,F45)</f>
        <v>0.707106781186548+1.31459049711045i</v>
      </c>
      <c r="J45" t="str">
        <f>[1]!imdiv(H45,I45)</f>
        <v>0.548430893045265+0.294996201734995i</v>
      </c>
      <c r="L45">
        <f>[1]!imabs(J45)</f>
        <v>0.6227352595481492</v>
      </c>
      <c r="M45">
        <f t="shared" si="4"/>
        <v>-4.113930872703132</v>
      </c>
      <c r="O45">
        <f t="shared" si="7"/>
        <v>0.7824326146803309</v>
      </c>
      <c r="P45">
        <f t="shared" si="6"/>
        <v>-2.131061096912144</v>
      </c>
    </row>
    <row r="46" spans="3:16" ht="12.75">
      <c r="C46">
        <f t="shared" si="1"/>
        <v>6.039999999999998</v>
      </c>
      <c r="D46">
        <f t="shared" si="0"/>
        <v>0.6039999999999999</v>
      </c>
      <c r="E46">
        <f t="shared" si="2"/>
        <v>0.9487609813841174</v>
      </c>
      <c r="F46">
        <f t="shared" si="3"/>
        <v>1.3947270339740911</v>
      </c>
      <c r="H46" s="1" t="str">
        <f>[1]!complex(0,($E$8*F46))</f>
        <v>0.98622094362728i</v>
      </c>
      <c r="I46" t="str">
        <f>[1]!complex((1-$E$8^2)^0.5,F46)</f>
        <v>0.707106781186548+1.39472703397409i</v>
      </c>
      <c r="J46" t="str">
        <f>[1]!imdiv(H46,I46)</f>
        <v>0.562519749688817+0.285189517279918i</v>
      </c>
      <c r="L46">
        <f>[1]!imabs(J46)</f>
        <v>0.6306833829714574</v>
      </c>
      <c r="M46">
        <f t="shared" si="4"/>
        <v>-4.003772229947213</v>
      </c>
      <c r="O46">
        <f t="shared" si="7"/>
        <v>0.7760402505306525</v>
      </c>
      <c r="P46">
        <f t="shared" si="6"/>
        <v>-2.202315056021297</v>
      </c>
    </row>
    <row r="47" spans="3:16" ht="12.75">
      <c r="C47">
        <f t="shared" si="1"/>
        <v>6.219999999999998</v>
      </c>
      <c r="D47">
        <f t="shared" si="0"/>
        <v>0.6219999999999998</v>
      </c>
      <c r="E47">
        <f t="shared" si="2"/>
        <v>0.9770353152664253</v>
      </c>
      <c r="F47">
        <f t="shared" si="3"/>
        <v>1.4814452378102156</v>
      </c>
      <c r="H47" s="1" t="str">
        <f>[1]!complex(0,($E$8*F47))</f>
        <v>1.04753997361212i</v>
      </c>
      <c r="I47" t="str">
        <f>[1]!complex((1-$E$8^2)^0.5,F47)</f>
        <v>0.707106781186548+1.48144523781022i</v>
      </c>
      <c r="J47" t="str">
        <f>[1]!imdiv(H47,I47)</f>
        <v>0.575902559698215+0.274883333431368i</v>
      </c>
      <c r="L47">
        <f>[1]!imabs(J47)</f>
        <v>0.6381415244797166</v>
      </c>
      <c r="M47">
        <f t="shared" si="4"/>
        <v>-3.9016598900109685</v>
      </c>
      <c r="O47">
        <f t="shared" si="7"/>
        <v>0.7699190832384292</v>
      </c>
      <c r="P47">
        <f t="shared" si="6"/>
        <v>-2.2710983160214253</v>
      </c>
    </row>
    <row r="48" spans="3:16" ht="12.75">
      <c r="C48">
        <f t="shared" si="1"/>
        <v>6.399999999999998</v>
      </c>
      <c r="D48">
        <f t="shared" si="0"/>
        <v>0.6399999999999998</v>
      </c>
      <c r="E48">
        <f t="shared" si="2"/>
        <v>1.0053096491487334</v>
      </c>
      <c r="F48">
        <f t="shared" si="3"/>
        <v>1.5757478599686496</v>
      </c>
      <c r="H48" s="1" t="str">
        <f>[1]!complex(0,($E$8*F48))</f>
        <v>1.11422199722402i</v>
      </c>
      <c r="I48" t="str">
        <f>[1]!complex((1-$E$8^2)^0.5,F48)</f>
        <v>0.707106781186548+1.57574785996865i</v>
      </c>
      <c r="J48" t="str">
        <f>[1]!imdiv(H48,I48)</f>
        <v>0.588583279736287+0.264122985007784i</v>
      </c>
      <c r="L48">
        <f>[1]!imabs(J48)</f>
        <v>0.6451288463512901</v>
      </c>
      <c r="M48">
        <f t="shared" si="4"/>
        <v>-3.807070771757843</v>
      </c>
      <c r="O48">
        <f t="shared" si="7"/>
        <v>0.7640737998423016</v>
      </c>
      <c r="P48">
        <f t="shared" si="6"/>
        <v>-2.3372938411465807</v>
      </c>
    </row>
    <row r="49" spans="3:16" ht="12.75">
      <c r="C49">
        <f t="shared" si="1"/>
        <v>6.579999999999997</v>
      </c>
      <c r="D49">
        <f t="shared" si="0"/>
        <v>0.6579999999999997</v>
      </c>
      <c r="E49">
        <f t="shared" si="2"/>
        <v>1.0335839830310414</v>
      </c>
      <c r="F49">
        <f t="shared" si="3"/>
        <v>1.678847744047898</v>
      </c>
      <c r="H49" s="1" t="str">
        <f>[1]!complex(0,($E$8*F49))</f>
        <v>1.18712462439601i</v>
      </c>
      <c r="I49" t="str">
        <f>[1]!complex((1-$E$8^2)^0.5,F49)</f>
        <v>0.707106781186548+1.6788477440479i</v>
      </c>
      <c r="J49" t="str">
        <f>[1]!imdiv(H49,I49)</f>
        <v>0.600567615509678+0.25295053407524i</v>
      </c>
      <c r="L49">
        <f>[1]!imabs(J49)</f>
        <v>0.6516635891991585</v>
      </c>
      <c r="M49">
        <f t="shared" si="4"/>
        <v>-3.719530878588669</v>
      </c>
      <c r="O49">
        <f t="shared" si="7"/>
        <v>0.7585081189493428</v>
      </c>
      <c r="P49">
        <f t="shared" si="6"/>
        <v>-2.40079532467679</v>
      </c>
    </row>
    <row r="50" spans="3:16" ht="12.75">
      <c r="C50">
        <f t="shared" si="1"/>
        <v>6.759999999999997</v>
      </c>
      <c r="D50">
        <f aca="true" t="shared" si="8" ref="D50:D81">C50/E$9</f>
        <v>0.6759999999999997</v>
      </c>
      <c r="E50">
        <f t="shared" si="2"/>
        <v>1.0618583169133495</v>
      </c>
      <c r="F50">
        <f t="shared" si="3"/>
        <v>1.792226227771536</v>
      </c>
      <c r="H50" s="1" t="str">
        <f>[1]!complex(0,($E$8*F50))</f>
        <v>1.26729531907764i</v>
      </c>
      <c r="I50" t="str">
        <f>[1]!complex((1-$E$8^2)^0.5,F50)</f>
        <v>0.707106781186548+1.79222622777154i</v>
      </c>
      <c r="J50" t="str">
        <f>[1]!imdiv(H50,I50)</f>
        <v>0.611862637483667+0.241404914968435i</v>
      </c>
      <c r="L50">
        <f>[1]!imabs(J50)</f>
        <v>0.6577630425308089</v>
      </c>
      <c r="M50">
        <f t="shared" si="4"/>
        <v>-3.6386106339671236</v>
      </c>
      <c r="O50">
        <f t="shared" si="7"/>
        <v>0.7532249198483899</v>
      </c>
      <c r="P50">
        <f t="shared" si="6"/>
        <v>-2.4615064025919</v>
      </c>
    </row>
    <row r="51" spans="3:16" ht="12.75">
      <c r="C51">
        <f aca="true" t="shared" si="9" ref="C51:C82">C50+0.01*(E$12-E$11)</f>
        <v>6.939999999999997</v>
      </c>
      <c r="D51">
        <f t="shared" si="8"/>
        <v>0.6939999999999997</v>
      </c>
      <c r="E51">
        <f t="shared" si="2"/>
        <v>1.0901326507956577</v>
      </c>
      <c r="F51">
        <f t="shared" si="3"/>
        <v>1.9177121538088084</v>
      </c>
      <c r="H51" s="1" t="str">
        <f>[1]!complex(0,($E$8*F51))</f>
        <v>1.35602726832207i</v>
      </c>
      <c r="I51" t="str">
        <f>[1]!complex((1-$E$8^2)^0.5,F51)</f>
        <v>0.707106781186548+1.91771215380881i</v>
      </c>
      <c r="J51" t="str">
        <f>[1]!imdiv(H51,I51)</f>
        <v>0.622476441748185+0.229522096011546i</v>
      </c>
      <c r="L51">
        <f>[1]!imabs(J51)</f>
        <v>0.6634435266765476</v>
      </c>
      <c r="M51">
        <f t="shared" si="4"/>
        <v>-3.5639207806802276</v>
      </c>
      <c r="O51">
        <f t="shared" si="7"/>
        <v>0.7482263607431812</v>
      </c>
      <c r="P51">
        <f t="shared" si="6"/>
        <v>-2.51933990501684</v>
      </c>
    </row>
    <row r="52" spans="3:16" ht="12.75">
      <c r="C52">
        <f t="shared" si="9"/>
        <v>7.1199999999999966</v>
      </c>
      <c r="D52">
        <f t="shared" si="8"/>
        <v>0.7119999999999996</v>
      </c>
      <c r="E52">
        <f t="shared" si="2"/>
        <v>1.1184069846779658</v>
      </c>
      <c r="F52">
        <f t="shared" si="3"/>
        <v>2.0575905061887343</v>
      </c>
      <c r="H52" s="1" t="str">
        <f>[1]!complex(0,($E$8*F52))</f>
        <v>1.45493619983111i</v>
      </c>
      <c r="I52" t="str">
        <f>[1]!complex((1-$E$8^2)^0.5,F52)</f>
        <v>0.707106781186548+2.05759050618873i</v>
      </c>
      <c r="J52" t="str">
        <f>[1]!imdiv(H52,I52)</f>
        <v>0.63241785241458+0.217335252393882i</v>
      </c>
      <c r="L52">
        <f>[1]!imabs(J52)</f>
        <v>0.6687203840064859</v>
      </c>
      <c r="M52">
        <f t="shared" si="4"/>
        <v>-3.495108767746855</v>
      </c>
      <c r="O52">
        <f t="shared" si="7"/>
        <v>0.7435139864281087</v>
      </c>
      <c r="P52">
        <f t="shared" si="6"/>
        <v>-2.5742171488548804</v>
      </c>
    </row>
    <row r="53" spans="3:16" ht="12.75">
      <c r="C53">
        <f t="shared" si="9"/>
        <v>7.299999999999996</v>
      </c>
      <c r="D53">
        <f t="shared" si="8"/>
        <v>0.7299999999999996</v>
      </c>
      <c r="E53">
        <f t="shared" si="2"/>
        <v>1.146681318560274</v>
      </c>
      <c r="F53">
        <f t="shared" si="3"/>
        <v>2.214754497813358</v>
      </c>
      <c r="H53" s="1" t="str">
        <f>[1]!complex(0,($E$8*F53))</f>
        <v>1.56606792406723i</v>
      </c>
      <c r="I53" t="str">
        <f>[1]!complex((1-$E$8^2)^0.5,F53)</f>
        <v>0.707106781186548+2.21475449781336i</v>
      </c>
      <c r="J53" t="str">
        <f>[1]!imdiv(H53,I53)</f>
        <v>0.641696161838528+0.204874945708606i</v>
      </c>
      <c r="L53">
        <f>[1]!imabs(J53)</f>
        <v>0.673607977608195</v>
      </c>
      <c r="M53">
        <f t="shared" si="4"/>
        <v>-3.431855561679367</v>
      </c>
      <c r="O53">
        <f t="shared" si="7"/>
        <v>0.7390888258542389</v>
      </c>
      <c r="P53">
        <f t="shared" si="6"/>
        <v>-2.626067273777898</v>
      </c>
    </row>
    <row r="54" spans="3:16" ht="12.75">
      <c r="C54">
        <f t="shared" si="9"/>
        <v>7.479999999999996</v>
      </c>
      <c r="D54">
        <f t="shared" si="8"/>
        <v>0.7479999999999996</v>
      </c>
      <c r="E54">
        <f t="shared" si="2"/>
        <v>1.174955652442582</v>
      </c>
      <c r="F54">
        <f t="shared" si="3"/>
        <v>2.3929228348419724</v>
      </c>
      <c r="H54" s="1" t="str">
        <f>[1]!complex(0,($E$8*F54))</f>
        <v>1.6920519633729i</v>
      </c>
      <c r="I54" t="str">
        <f>[1]!complex((1-$E$8^2)^0.5,F54)</f>
        <v>0.707106781186548+2.39292283484197i</v>
      </c>
      <c r="J54" t="str">
        <f>[1]!imdiv(H54,I54)</f>
        <v>0.650320905001585+0.192169306581239i</v>
      </c>
      <c r="L54">
        <f>[1]!imabs(J54)</f>
        <v>0.6781196958310494</v>
      </c>
      <c r="M54">
        <f t="shared" si="4"/>
        <v>-3.373872829123469</v>
      </c>
      <c r="O54">
        <f t="shared" si="7"/>
        <v>0.7349514801168885</v>
      </c>
      <c r="P54">
        <f t="shared" si="6"/>
        <v>-2.674826622752659</v>
      </c>
    </row>
    <row r="55" spans="3:16" ht="12.75">
      <c r="C55">
        <f t="shared" si="9"/>
        <v>7.659999999999996</v>
      </c>
      <c r="D55">
        <f t="shared" si="8"/>
        <v>0.7659999999999996</v>
      </c>
      <c r="E55">
        <f t="shared" si="2"/>
        <v>1.20322998632489</v>
      </c>
      <c r="F55">
        <f t="shared" si="3"/>
        <v>2.596957253401401</v>
      </c>
      <c r="H55" s="1" t="str">
        <f>[1]!complex(0,($E$8*F55))</f>
        <v>1.83632608433172i</v>
      </c>
      <c r="I55" t="str">
        <f>[1]!complex((1-$E$8^2)^0.5,F55)</f>
        <v>0.707106781186548+2.5969572534014i</v>
      </c>
      <c r="J55" t="str">
        <f>[1]!imdiv(H55,I55)</f>
        <v>0.658301664509564+0.179244217605593i</v>
      </c>
      <c r="L55">
        <f>[1]!imabs(J55)</f>
        <v>0.6822679613180614</v>
      </c>
      <c r="M55">
        <f t="shared" si="4"/>
        <v>-3.320900446290133</v>
      </c>
      <c r="O55">
        <f t="shared" si="7"/>
        <v>0.7311022014458007</v>
      </c>
      <c r="P55">
        <f t="shared" si="6"/>
        <v>-2.7204381675059173</v>
      </c>
    </row>
    <row r="56" spans="3:16" ht="12.75">
      <c r="C56">
        <f t="shared" si="9"/>
        <v>7.839999999999995</v>
      </c>
      <c r="D56">
        <f t="shared" si="8"/>
        <v>0.7839999999999996</v>
      </c>
      <c r="E56">
        <f t="shared" si="2"/>
        <v>1.2315043202071982</v>
      </c>
      <c r="F56">
        <f t="shared" si="3"/>
        <v>2.8333388210250776</v>
      </c>
      <c r="H56" s="1" t="str">
        <f>[1]!complex(0,($E$8*F56))</f>
        <v>2.00347309374593i</v>
      </c>
      <c r="I56" t="str">
        <f>[1]!complex((1-$E$8^2)^0.5,F56)</f>
        <v>0.707106781186548+2.83333882102508i</v>
      </c>
      <c r="J56" t="str">
        <f>[1]!imdiv(H56,I56)</f>
        <v>0.665647902852508+0.166123494478265i</v>
      </c>
      <c r="L56">
        <f>[1]!imabs(J56)</f>
        <v>0.6860642433399455</v>
      </c>
      <c r="M56">
        <f t="shared" si="4"/>
        <v>-3.2727042974775578</v>
      </c>
      <c r="O56">
        <f t="shared" si="7"/>
        <v>0.7275409638023057</v>
      </c>
      <c r="P56">
        <f t="shared" si="6"/>
        <v>-2.762850978732467</v>
      </c>
    </row>
    <row r="57" spans="3:16" ht="12.75">
      <c r="C57">
        <f t="shared" si="9"/>
        <v>8.019999999999996</v>
      </c>
      <c r="D57">
        <f t="shared" si="8"/>
        <v>0.8019999999999996</v>
      </c>
      <c r="E57">
        <f t="shared" si="2"/>
        <v>1.2597786540895064</v>
      </c>
      <c r="F57">
        <f t="shared" si="3"/>
        <v>3.1109040351304826</v>
      </c>
      <c r="H57" s="1" t="str">
        <f>[1]!complex(0,($E$8*F57))</f>
        <v>2.19974133886136i</v>
      </c>
      <c r="I57" t="str">
        <f>[1]!complex((1-$E$8^2)^0.5,F57)</f>
        <v>0.707106781186548+3.11090403513048i</v>
      </c>
      <c r="J57" t="str">
        <f>[1]!imdiv(H57,I57)</f>
        <v>0.67236881879746+0.152829063790177i</v>
      </c>
      <c r="L57">
        <f>[1]!imabs(J57)</f>
        <v>0.6895190724193738</v>
      </c>
      <c r="M57">
        <f t="shared" si="4"/>
        <v>-3.2290743306782757</v>
      </c>
      <c r="O57">
        <f t="shared" si="7"/>
        <v>0.7242675256905602</v>
      </c>
      <c r="P57">
        <f t="shared" si="6"/>
        <v>-2.802019740402892</v>
      </c>
    </row>
    <row r="58" spans="3:16" ht="12.75">
      <c r="C58">
        <f t="shared" si="9"/>
        <v>8.199999999999996</v>
      </c>
      <c r="D58">
        <f t="shared" si="8"/>
        <v>0.8199999999999996</v>
      </c>
      <c r="E58">
        <f t="shared" si="2"/>
        <v>1.2880529879718146</v>
      </c>
      <c r="F58">
        <f t="shared" si="3"/>
        <v>3.44202257666921</v>
      </c>
      <c r="H58" s="1" t="str">
        <f>[1]!complex(0,($E$8*F58))</f>
        <v>2.43387750495999i</v>
      </c>
      <c r="I58" t="str">
        <f>[1]!complex((1-$E$8^2)^0.5,F58)</f>
        <v>0.707106781186548+3.44202257666921i</v>
      </c>
      <c r="J58" t="str">
        <f>[1]!imdiv(H58,I58)</f>
        <v>0.678473225035239+0.139381136407354i</v>
      </c>
      <c r="L58">
        <f>[1]!imabs(J58)</f>
        <v>0.692642056386936</v>
      </c>
      <c r="M58">
        <f t="shared" si="4"/>
        <v>-3.189822843018082</v>
      </c>
      <c r="O58">
        <f t="shared" si="7"/>
        <v>0.721281485776584</v>
      </c>
      <c r="P58">
        <f t="shared" si="6"/>
        <v>-2.8379043072110397</v>
      </c>
    </row>
    <row r="59" spans="3:16" ht="12.75">
      <c r="C59">
        <f t="shared" si="9"/>
        <v>8.379999999999995</v>
      </c>
      <c r="D59">
        <f t="shared" si="8"/>
        <v>0.8379999999999995</v>
      </c>
      <c r="E59">
        <f t="shared" si="2"/>
        <v>1.3163273218541225</v>
      </c>
      <c r="F59">
        <f t="shared" si="3"/>
        <v>3.8445602287353537</v>
      </c>
      <c r="H59" s="1" t="str">
        <f>[1]!complex(0,($E$8*F59))</f>
        <v>2.71851460841887i</v>
      </c>
      <c r="I59" t="str">
        <f>[1]!complex((1-$E$8^2)^0.5,F59)</f>
        <v>0.707106781186548+3.84456022873535i</v>
      </c>
      <c r="J59" t="str">
        <f>[1]!imdiv(H59,I59)</f>
        <v>0.683969444463198+0.125798375764662i</v>
      </c>
      <c r="L59">
        <f>[1]!imabs(J59)</f>
        <v>0.6954418971447743</v>
      </c>
      <c r="M59">
        <f t="shared" si="4"/>
        <v>-3.154782972777128</v>
      </c>
      <c r="O59">
        <f t="shared" si="7"/>
        <v>0.7185823318838817</v>
      </c>
      <c r="P59">
        <f t="shared" si="6"/>
        <v>-2.870469303987444</v>
      </c>
    </row>
    <row r="60" spans="3:16" ht="12.75">
      <c r="C60">
        <f t="shared" si="9"/>
        <v>8.559999999999995</v>
      </c>
      <c r="D60">
        <f t="shared" si="8"/>
        <v>0.8559999999999995</v>
      </c>
      <c r="E60">
        <f t="shared" si="2"/>
        <v>1.3446016557364306</v>
      </c>
      <c r="F60">
        <f t="shared" si="3"/>
        <v>4.345313979678911</v>
      </c>
      <c r="H60" s="1" t="str">
        <f>[1]!complex(0,($E$8*F60))</f>
        <v>3.07260098141566i</v>
      </c>
      <c r="I60" t="str">
        <f>[1]!complex((1-$E$8^2)^0.5,F60)</f>
        <v>0.707106781186548+4.34531397967891i</v>
      </c>
      <c r="J60" t="str">
        <f>[1]!imdiv(H60,I60)</f>
        <v>0.688865222748731+0.112098060717169i</v>
      </c>
      <c r="L60">
        <f>[1]!imabs(J60)</f>
        <v>0.6979264075310583</v>
      </c>
      <c r="M60">
        <f t="shared" si="4"/>
        <v>-3.123807378142982</v>
      </c>
      <c r="O60">
        <f t="shared" si="7"/>
        <v>0.716169483900837</v>
      </c>
      <c r="P60">
        <f t="shared" si="6"/>
        <v>-2.899683765779368</v>
      </c>
    </row>
    <row r="61" spans="3:16" ht="12.75">
      <c r="C61">
        <f t="shared" si="9"/>
        <v>8.739999999999995</v>
      </c>
      <c r="D61">
        <f t="shared" si="8"/>
        <v>0.8739999999999994</v>
      </c>
      <c r="E61">
        <f t="shared" si="2"/>
        <v>1.3728759896187388</v>
      </c>
      <c r="F61">
        <f t="shared" si="3"/>
        <v>4.9863914954407615</v>
      </c>
      <c r="H61" s="1" t="str">
        <f>[1]!complex(0,($E$8*F61))</f>
        <v>3.52591124007709i</v>
      </c>
      <c r="I61" t="str">
        <f>[1]!complex((1-$E$8^2)^0.5,F61)</f>
        <v>0.707106781186548+4.98639149544076i</v>
      </c>
      <c r="J61" t="str">
        <f>[1]!imdiv(H61,I61)</f>
        <v>0.693167655076774+9.82962428546017E-002i</v>
      </c>
      <c r="L61">
        <f>[1]!imabs(J61)</f>
        <v>0.7001025277800134</v>
      </c>
      <c r="M61">
        <f t="shared" si="4"/>
        <v>-3.096767085757558</v>
      </c>
      <c r="O61">
        <f t="shared" si="7"/>
        <v>0.714042331095318</v>
      </c>
      <c r="P61">
        <f t="shared" si="6"/>
        <v>-2.9255208172451983</v>
      </c>
    </row>
    <row r="62" spans="3:16" ht="12.75">
      <c r="C62">
        <f t="shared" si="9"/>
        <v>8.919999999999995</v>
      </c>
      <c r="D62">
        <f t="shared" si="8"/>
        <v>0.8919999999999995</v>
      </c>
      <c r="E62">
        <f t="shared" si="2"/>
        <v>1.401150323501047</v>
      </c>
      <c r="F62">
        <f t="shared" si="3"/>
        <v>5.837970058752543</v>
      </c>
      <c r="H62" s="1" t="str">
        <f>[1]!complex(0,($E$8*F62))</f>
        <v>4.12806821690795i</v>
      </c>
      <c r="I62" t="str">
        <f>[1]!complex((1-$E$8^2)^0.5,F62)</f>
        <v>0.707106781186548+5.83797005875254i</v>
      </c>
      <c r="J62" t="str">
        <f>[1]!imdiv(H62,I62)</f>
        <v>0.696883125234293+8.44078983942131E-002i</v>
      </c>
      <c r="L62">
        <f>[1]!imabs(J62)</f>
        <v>0.7019763411594746</v>
      </c>
      <c r="M62">
        <f t="shared" si="4"/>
        <v>-3.073550494641358</v>
      </c>
      <c r="O62">
        <f t="shared" si="7"/>
        <v>0.7122002642883228</v>
      </c>
      <c r="P62">
        <f t="shared" si="6"/>
        <v>-2.9479573900132037</v>
      </c>
    </row>
    <row r="63" spans="3:16" ht="12.75">
      <c r="C63">
        <f t="shared" si="9"/>
        <v>9.099999999999994</v>
      </c>
      <c r="D63">
        <f t="shared" si="8"/>
        <v>0.9099999999999995</v>
      </c>
      <c r="E63">
        <f t="shared" si="2"/>
        <v>1.4294246573833551</v>
      </c>
      <c r="F63">
        <f t="shared" si="3"/>
        <v>7.026366229041339</v>
      </c>
      <c r="H63" s="1" t="str">
        <f>[1]!complex(0,($E$8*F63))</f>
        <v>4.96839120765528i</v>
      </c>
      <c r="I63" t="str">
        <f>[1]!complex((1-$E$8^2)^0.5,F63)</f>
        <v>0.707106781186548+7.02636622904134i</v>
      </c>
      <c r="J63" t="str">
        <f>[1]!imdiv(H63,I63)</f>
        <v>0.700017255423521+7.04470749349343E-002i</v>
      </c>
      <c r="L63">
        <f>[1]!imabs(J63)</f>
        <v>0.7035530884429171</v>
      </c>
      <c r="M63">
        <f t="shared" si="4"/>
        <v>-3.0540625232794163</v>
      </c>
      <c r="O63">
        <f t="shared" si="7"/>
        <v>0.7106427032921909</v>
      </c>
      <c r="P63">
        <f t="shared" si="6"/>
        <v>-2.966973976705062</v>
      </c>
    </row>
    <row r="64" spans="3:16" ht="12.75">
      <c r="C64">
        <f t="shared" si="9"/>
        <v>9.279999999999994</v>
      </c>
      <c r="D64">
        <f t="shared" si="8"/>
        <v>0.9279999999999994</v>
      </c>
      <c r="E64">
        <f t="shared" si="2"/>
        <v>1.457698991265663</v>
      </c>
      <c r="F64">
        <f t="shared" si="3"/>
        <v>8.804209984520533</v>
      </c>
      <c r="H64" s="1" t="str">
        <f>[1]!complex(0,($E$8*F64))</f>
        <v>6.22551658304478i</v>
      </c>
      <c r="I64" t="str">
        <f>[1]!complex((1-$E$8^2)^0.5,F64)</f>
        <v>0.707106781186548+8.80420998452053i</v>
      </c>
      <c r="J64" t="str">
        <f>[1]!imdiv(H64,I64)</f>
        <v>0.702574865422192+5.64270334879244E-002i</v>
      </c>
      <c r="L64">
        <f>[1]!imabs(J64)</f>
        <v>0.7048371809370294</v>
      </c>
      <c r="M64">
        <f t="shared" si="4"/>
        <v>-3.038223889596736</v>
      </c>
      <c r="O64">
        <f t="shared" si="7"/>
        <v>0.7093691199712188</v>
      </c>
      <c r="P64">
        <f t="shared" si="6"/>
        <v>-2.98255442041089</v>
      </c>
    </row>
    <row r="65" spans="3:16" ht="12.75">
      <c r="C65">
        <f t="shared" si="9"/>
        <v>9.459999999999994</v>
      </c>
      <c r="D65">
        <f t="shared" si="8"/>
        <v>0.9459999999999994</v>
      </c>
      <c r="E65">
        <f t="shared" si="2"/>
        <v>1.4859733251479712</v>
      </c>
      <c r="F65">
        <f t="shared" si="3"/>
        <v>11.760967138516317</v>
      </c>
      <c r="H65" s="1" t="str">
        <f>[1]!complex(0,($E$8*F65))</f>
        <v>8.31625961695703i</v>
      </c>
      <c r="I65" t="str">
        <f>[1]!complex((1-$E$8^2)^0.5,F65)</f>
        <v>0.707106781186548+11.7609671385163i</v>
      </c>
      <c r="J65" t="str">
        <f>[1]!imdiv(H65,I65)</f>
        <v>0.704559939922985+4.23603863019364E-002i</v>
      </c>
      <c r="L65">
        <f>[1]!imabs(J65)</f>
        <v>0.7058322118406963</v>
      </c>
      <c r="M65">
        <f t="shared" si="4"/>
        <v>-3.0259705152861938</v>
      </c>
      <c r="O65">
        <f t="shared" si="7"/>
        <v>0.7083790572342398</v>
      </c>
      <c r="P65">
        <f t="shared" si="6"/>
        <v>-2.9946857385170906</v>
      </c>
    </row>
    <row r="66" spans="3:16" ht="12.75">
      <c r="C66">
        <f t="shared" si="9"/>
        <v>9.639999999999993</v>
      </c>
      <c r="D66">
        <f t="shared" si="8"/>
        <v>0.9639999999999993</v>
      </c>
      <c r="E66">
        <f t="shared" si="2"/>
        <v>1.5142476590302791</v>
      </c>
      <c r="F66">
        <f t="shared" si="3"/>
        <v>17.665028990206583</v>
      </c>
      <c r="H66" s="1" t="str">
        <f>[1]!complex(0,($E$8*F66))</f>
        <v>12.491061788832i</v>
      </c>
      <c r="I66" t="str">
        <f>[1]!complex((1-$E$8^2)^0.5,F66)</f>
        <v>0.707106781186548+17.6650289902066i</v>
      </c>
      <c r="J66" t="str">
        <f>[1]!imdiv(H66,I66)</f>
        <v>0.705975603086589+2.82592310814516E-002i</v>
      </c>
      <c r="L66">
        <f>[1]!imabs(J66)</f>
        <v>0.7065409657583825</v>
      </c>
      <c r="M66">
        <f t="shared" si="4"/>
        <v>-3.0172530475178183</v>
      </c>
      <c r="O66">
        <f t="shared" si="7"/>
        <v>0.7076721442201975</v>
      </c>
      <c r="P66">
        <f t="shared" si="6"/>
        <v>-3.003357979926794</v>
      </c>
    </row>
    <row r="67" spans="3:16" ht="12.75">
      <c r="C67">
        <f t="shared" si="9"/>
        <v>9.819999999999993</v>
      </c>
      <c r="D67">
        <f t="shared" si="8"/>
        <v>0.9819999999999993</v>
      </c>
      <c r="E67">
        <f t="shared" si="2"/>
        <v>1.5425219929125873</v>
      </c>
      <c r="F67">
        <f t="shared" si="3"/>
        <v>35.35833985123011</v>
      </c>
      <c r="H67" s="1" t="str">
        <f>[1]!complex(0,($E$8*F67))</f>
        <v>25.0021218803034i</v>
      </c>
      <c r="I67" t="str">
        <f>[1]!complex((1-$E$8^2)^0.5,F67)</f>
        <v>0.707106781186548+35.3583398512301i</v>
      </c>
      <c r="J67" t="str">
        <f>[1]!imdiv(H67,I67)</f>
        <v>0.706824099534102+1.4135282255602E-002i</v>
      </c>
      <c r="L67">
        <f>[1]!imabs(J67)</f>
        <v>0.7069654262314669</v>
      </c>
      <c r="M67">
        <f t="shared" si="4"/>
        <v>-3.012036492493176</v>
      </c>
      <c r="O67">
        <f t="shared" si="7"/>
        <v>0.7072481078895584</v>
      </c>
      <c r="P67">
        <f t="shared" si="6"/>
        <v>-3.008564114866534</v>
      </c>
    </row>
    <row r="68" spans="3:16" ht="12.75">
      <c r="C68">
        <f t="shared" si="9"/>
        <v>9.999999999999993</v>
      </c>
      <c r="D68">
        <f t="shared" si="8"/>
        <v>0.9999999999999993</v>
      </c>
      <c r="E68">
        <f t="shared" si="2"/>
        <v>1.5707963267948954</v>
      </c>
      <c r="F68">
        <f t="shared" si="3"/>
        <v>853620734553889.5</v>
      </c>
      <c r="H68" s="1" t="str">
        <f>[1]!complex(0,($E$8*F68))</f>
        <v>603601009964497i</v>
      </c>
      <c r="I68" t="str">
        <f>[1]!complex((1-$E$8^2)^0.5,F68)</f>
        <v>0.707106781186548+853620734553890i</v>
      </c>
      <c r="J68" t="str">
        <f>[1]!imdiv(H68,I68)</f>
        <v>0.707106781186547+5.85740223685293E-016i</v>
      </c>
      <c r="L68">
        <f>[1]!imabs(J68)</f>
        <v>0.707106781186547</v>
      </c>
      <c r="M68">
        <f t="shared" si="4"/>
        <v>-3.010299956639818</v>
      </c>
      <c r="O68">
        <f t="shared" si="7"/>
        <v>0.707106781186548</v>
      </c>
      <c r="P68">
        <f t="shared" si="6"/>
        <v>-3.010299956639806</v>
      </c>
    </row>
    <row r="69" spans="3:16" ht="12.75">
      <c r="C69">
        <f t="shared" si="9"/>
        <v>10.179999999999993</v>
      </c>
      <c r="D69">
        <f t="shared" si="8"/>
        <v>1.0179999999999993</v>
      </c>
      <c r="E69">
        <f t="shared" si="2"/>
        <v>1.5990706606772036</v>
      </c>
      <c r="F69">
        <f t="shared" si="3"/>
        <v>-35.35833985123304</v>
      </c>
      <c r="H69" s="1" t="str">
        <f>[1]!complex(0,($E$8*F69))</f>
        <v>-25.0021218803054i</v>
      </c>
      <c r="I69" t="str">
        <f>[1]!complex((1-$E$8^2)^0.5,F69)</f>
        <v>0.707106781186548-35.358339851233i</v>
      </c>
      <c r="J69" t="str">
        <f>[1]!imdiv(H69,I69)</f>
        <v>0.706824099534101-1.41352822556009E-002i</v>
      </c>
      <c r="L69">
        <f>[1]!imabs(J69)</f>
        <v>0.7069654262314659</v>
      </c>
      <c r="M69">
        <f t="shared" si="4"/>
        <v>-3.012036492493189</v>
      </c>
      <c r="O69">
        <f t="shared" si="7"/>
        <v>0.7072481078895594</v>
      </c>
      <c r="P69">
        <f t="shared" si="6"/>
        <v>-3.008564114866521</v>
      </c>
    </row>
    <row r="70" spans="3:16" ht="12.75">
      <c r="C70">
        <f t="shared" si="9"/>
        <v>10.359999999999992</v>
      </c>
      <c r="D70">
        <f t="shared" si="8"/>
        <v>1.0359999999999991</v>
      </c>
      <c r="E70">
        <f t="shared" si="2"/>
        <v>1.6273449945595115</v>
      </c>
      <c r="F70">
        <f t="shared" si="3"/>
        <v>-17.665028990207386</v>
      </c>
      <c r="H70" s="1" t="str">
        <f>[1]!complex(0,($E$8*F70))</f>
        <v>-12.4910617888326i</v>
      </c>
      <c r="I70" t="str">
        <f>[1]!complex((1-$E$8^2)^0.5,F70)</f>
        <v>0.707106781186548-17.6650289902074i</v>
      </c>
      <c r="J70" t="str">
        <f>[1]!imdiv(H70,I70)</f>
        <v>0.705975603086591-2.82592310814504E-002i</v>
      </c>
      <c r="L70">
        <f>[1]!imabs(J70)</f>
        <v>0.7065409657583847</v>
      </c>
      <c r="M70">
        <f t="shared" si="4"/>
        <v>-3.017253047517792</v>
      </c>
      <c r="O70">
        <f t="shared" si="7"/>
        <v>0.7076721442201954</v>
      </c>
      <c r="P70">
        <f t="shared" si="6"/>
        <v>-3.00335797992682</v>
      </c>
    </row>
    <row r="71" spans="3:16" ht="12.75">
      <c r="C71">
        <f t="shared" si="9"/>
        <v>10.539999999999992</v>
      </c>
      <c r="D71">
        <f t="shared" si="8"/>
        <v>1.0539999999999992</v>
      </c>
      <c r="E71">
        <f t="shared" si="2"/>
        <v>1.6556193284418197</v>
      </c>
      <c r="F71">
        <f t="shared" si="3"/>
        <v>-11.760967138516644</v>
      </c>
      <c r="H71" s="1" t="str">
        <f>[1]!complex(0,($E$8*F71))</f>
        <v>-8.31625961695726i</v>
      </c>
      <c r="I71" t="str">
        <f>[1]!complex((1-$E$8^2)^0.5,F71)</f>
        <v>0.707106781186548-11.7609671385166i</v>
      </c>
      <c r="J71" t="str">
        <f>[1]!imdiv(H71,I71)</f>
        <v>0.704559939922987-4.23603863019354E-002i</v>
      </c>
      <c r="L71">
        <f>[1]!imabs(J71)</f>
        <v>0.7058322118406982</v>
      </c>
      <c r="M71">
        <f t="shared" si="4"/>
        <v>-3.0259705152861702</v>
      </c>
      <c r="O71">
        <f t="shared" si="7"/>
        <v>0.7083790572342379</v>
      </c>
      <c r="P71">
        <f t="shared" si="6"/>
        <v>-2.9946857385171137</v>
      </c>
    </row>
    <row r="72" spans="3:16" ht="12.75">
      <c r="C72">
        <f t="shared" si="9"/>
        <v>10.719999999999992</v>
      </c>
      <c r="D72">
        <f t="shared" si="8"/>
        <v>1.0719999999999992</v>
      </c>
      <c r="E72">
        <f t="shared" si="2"/>
        <v>1.6838936623241278</v>
      </c>
      <c r="F72">
        <f t="shared" si="3"/>
        <v>-8.804209984520716</v>
      </c>
      <c r="H72" s="1" t="str">
        <f>[1]!complex(0,($E$8*F72))</f>
        <v>-6.22551658304491i</v>
      </c>
      <c r="I72" t="str">
        <f>[1]!complex((1-$E$8^2)^0.5,F72)</f>
        <v>0.707106781186548-8.80420998452072i</v>
      </c>
      <c r="J72" t="str">
        <f>[1]!imdiv(H72,I72)</f>
        <v>0.702574865422192-5.64270334879231E-002i</v>
      </c>
      <c r="L72">
        <f>[1]!imabs(J72)</f>
        <v>0.7048371809370292</v>
      </c>
      <c r="M72">
        <f t="shared" si="4"/>
        <v>-3.038223889596739</v>
      </c>
      <c r="O72">
        <f t="shared" si="7"/>
        <v>0.7093691199712189</v>
      </c>
      <c r="P72">
        <f t="shared" si="6"/>
        <v>-2.9825544204108883</v>
      </c>
    </row>
    <row r="73" spans="3:16" ht="12.75">
      <c r="C73">
        <f t="shared" si="9"/>
        <v>10.899999999999991</v>
      </c>
      <c r="D73">
        <f t="shared" si="8"/>
        <v>1.0899999999999992</v>
      </c>
      <c r="E73">
        <f t="shared" si="2"/>
        <v>1.712167996206436</v>
      </c>
      <c r="F73">
        <f t="shared" si="3"/>
        <v>-7.026366229041447</v>
      </c>
      <c r="H73" s="1" t="str">
        <f>[1]!complex(0,($E$8*F73))</f>
        <v>-4.96839120765536i</v>
      </c>
      <c r="I73" t="str">
        <f>[1]!complex((1-$E$8^2)^0.5,F73)</f>
        <v>0.707106781186548-7.02636622904145i</v>
      </c>
      <c r="J73" t="str">
        <f>[1]!imdiv(H73,I73)</f>
        <v>0.700017255423521-7.04470749349333E-002i</v>
      </c>
      <c r="L73">
        <f>[1]!imabs(J73)</f>
        <v>0.7035530884429171</v>
      </c>
      <c r="M73">
        <f t="shared" si="4"/>
        <v>-3.0540625232794163</v>
      </c>
      <c r="O73">
        <f t="shared" si="7"/>
        <v>0.7106427032921909</v>
      </c>
      <c r="P73">
        <f t="shared" si="6"/>
        <v>-2.966973976705062</v>
      </c>
    </row>
    <row r="74" spans="3:16" ht="12.75">
      <c r="C74">
        <f t="shared" si="9"/>
        <v>11.079999999999991</v>
      </c>
      <c r="D74">
        <f t="shared" si="8"/>
        <v>1.1079999999999992</v>
      </c>
      <c r="E74">
        <f t="shared" si="2"/>
        <v>1.7404423300887442</v>
      </c>
      <c r="F74">
        <f t="shared" si="3"/>
        <v>-5.837970058752617</v>
      </c>
      <c r="H74" s="1" t="str">
        <f>[1]!complex(0,($E$8*F74))</f>
        <v>-4.128068216908i</v>
      </c>
      <c r="I74" t="str">
        <f>[1]!complex((1-$E$8^2)^0.5,F74)</f>
        <v>0.707106781186548-5.83797005875262i</v>
      </c>
      <c r="J74" t="str">
        <f>[1]!imdiv(H74,I74)</f>
        <v>0.696883125234292-8.44078983942119E-002i</v>
      </c>
      <c r="L74">
        <f>[1]!imabs(J74)</f>
        <v>0.7019763411594735</v>
      </c>
      <c r="M74">
        <f t="shared" si="4"/>
        <v>-3.0735504946413714</v>
      </c>
      <c r="O74">
        <f t="shared" si="7"/>
        <v>0.712200264288324</v>
      </c>
      <c r="P74">
        <f t="shared" si="6"/>
        <v>-2.9479573900131903</v>
      </c>
    </row>
    <row r="75" spans="3:16" ht="12.75">
      <c r="C75">
        <f t="shared" si="9"/>
        <v>11.259999999999991</v>
      </c>
      <c r="D75">
        <f t="shared" si="8"/>
        <v>1.125999999999999</v>
      </c>
      <c r="E75">
        <f t="shared" si="2"/>
        <v>1.7687166639710519</v>
      </c>
      <c r="F75">
        <f t="shared" si="3"/>
        <v>-4.986391495440828</v>
      </c>
      <c r="H75" s="1" t="str">
        <f>[1]!complex(0,($E$8*F75))</f>
        <v>-3.52591124007714i</v>
      </c>
      <c r="I75" t="str">
        <f>[1]!complex((1-$E$8^2)^0.5,F75)</f>
        <v>0.707106781186548-4.98639149544083i</v>
      </c>
      <c r="J75" t="str">
        <f>[1]!imdiv(H75,I75)</f>
        <v>0.693167655076775-9.82962428546004E-002i</v>
      </c>
      <c r="L75">
        <f>[1]!imabs(J75)</f>
        <v>0.7001025277800142</v>
      </c>
      <c r="M75">
        <f t="shared" si="4"/>
        <v>-3.0967670857575467</v>
      </c>
      <c r="O75">
        <f t="shared" si="7"/>
        <v>0.714042331095317</v>
      </c>
      <c r="P75">
        <f t="shared" si="6"/>
        <v>-2.9255208172452103</v>
      </c>
    </row>
    <row r="76" spans="3:16" ht="12.75">
      <c r="C76">
        <f t="shared" si="9"/>
        <v>11.43999999999999</v>
      </c>
      <c r="D76">
        <f t="shared" si="8"/>
        <v>1.143999999999999</v>
      </c>
      <c r="E76">
        <f t="shared" si="2"/>
        <v>1.79699099785336</v>
      </c>
      <c r="F76">
        <f t="shared" si="3"/>
        <v>-4.345313979678962</v>
      </c>
      <c r="H76" s="1" t="str">
        <f>[1]!complex(0,($E$8*F76))</f>
        <v>-3.0726009814157i</v>
      </c>
      <c r="I76" t="str">
        <f>[1]!complex((1-$E$8^2)^0.5,F76)</f>
        <v>0.707106781186548-4.34531397967896i</v>
      </c>
      <c r="J76" t="str">
        <f>[1]!imdiv(H76,I76)</f>
        <v>0.688865222748733-0.112098060717168i</v>
      </c>
      <c r="L76">
        <f>[1]!imabs(J76)</f>
        <v>0.6979264075310602</v>
      </c>
      <c r="M76">
        <f t="shared" si="4"/>
        <v>-3.123807378142959</v>
      </c>
      <c r="O76">
        <f t="shared" si="7"/>
        <v>0.7161694839008351</v>
      </c>
      <c r="P76">
        <f t="shared" si="6"/>
        <v>-2.8996837657793906</v>
      </c>
    </row>
    <row r="77" spans="3:16" ht="12.75">
      <c r="C77">
        <f t="shared" si="9"/>
        <v>11.61999999999999</v>
      </c>
      <c r="D77">
        <f t="shared" si="8"/>
        <v>1.161999999999999</v>
      </c>
      <c r="E77">
        <f t="shared" si="2"/>
        <v>1.8252653317356682</v>
      </c>
      <c r="F77">
        <f t="shared" si="3"/>
        <v>-3.844560228735394</v>
      </c>
      <c r="H77" s="1" t="str">
        <f>[1]!complex(0,($E$8*F77))</f>
        <v>-2.7185146084189i</v>
      </c>
      <c r="I77" t="str">
        <f>[1]!complex((1-$E$8^2)^0.5,F77)</f>
        <v>0.707106781186548-3.84456022873539i</v>
      </c>
      <c r="J77" t="str">
        <f>[1]!imdiv(H77,I77)</f>
        <v>0.683969444463199-0.125798375764661i</v>
      </c>
      <c r="L77">
        <f>[1]!imabs(J77)</f>
        <v>0.695441897144775</v>
      </c>
      <c r="M77">
        <f t="shared" si="4"/>
        <v>-3.1547829727771197</v>
      </c>
      <c r="O77">
        <f t="shared" si="7"/>
        <v>0.7185823318838811</v>
      </c>
      <c r="P77">
        <f t="shared" si="6"/>
        <v>-2.870469303987451</v>
      </c>
    </row>
    <row r="78" spans="3:16" ht="12.75">
      <c r="C78">
        <f t="shared" si="9"/>
        <v>11.79999999999999</v>
      </c>
      <c r="D78">
        <f t="shared" si="8"/>
        <v>1.179999999999999</v>
      </c>
      <c r="E78">
        <f t="shared" si="2"/>
        <v>1.8535396656179763</v>
      </c>
      <c r="F78">
        <f t="shared" si="3"/>
        <v>-3.44202257666924</v>
      </c>
      <c r="H78" s="1" t="str">
        <f>[1]!complex(0,($E$8*F78))</f>
        <v>-2.43387750496001i</v>
      </c>
      <c r="I78" t="str">
        <f>[1]!complex((1-$E$8^2)^0.5,F78)</f>
        <v>0.707106781186548-3.44202257666924i</v>
      </c>
      <c r="J78" t="str">
        <f>[1]!imdiv(H78,I78)</f>
        <v>0.678473225035239-0.139381136407353i</v>
      </c>
      <c r="L78">
        <f>[1]!imabs(J78)</f>
        <v>0.6926420563869359</v>
      </c>
      <c r="M78">
        <f t="shared" si="4"/>
        <v>-3.1898228430180837</v>
      </c>
      <c r="O78">
        <f t="shared" si="7"/>
        <v>0.7212814857765841</v>
      </c>
      <c r="P78">
        <f t="shared" si="6"/>
        <v>-2.837904307211039</v>
      </c>
    </row>
    <row r="79" spans="3:16" ht="12.75">
      <c r="C79">
        <f t="shared" si="9"/>
        <v>11.97999999999999</v>
      </c>
      <c r="D79">
        <f t="shared" si="8"/>
        <v>1.197999999999999</v>
      </c>
      <c r="E79">
        <f t="shared" si="2"/>
        <v>1.8818139995002847</v>
      </c>
      <c r="F79">
        <f t="shared" si="3"/>
        <v>-3.1109040351305053</v>
      </c>
      <c r="H79" s="1" t="str">
        <f>[1]!complex(0,($E$8*F79))</f>
        <v>-2.19974133886137i</v>
      </c>
      <c r="I79" t="str">
        <f>[1]!complex((1-$E$8^2)^0.5,F79)</f>
        <v>0.707106781186548-3.11090403513051i</v>
      </c>
      <c r="J79" t="str">
        <f>[1]!imdiv(H79,I79)</f>
        <v>0.672368818797458-0.152829063790174i</v>
      </c>
      <c r="L79">
        <f>[1]!imabs(J79)</f>
        <v>0.6895190724193712</v>
      </c>
      <c r="M79">
        <f t="shared" si="4"/>
        <v>-3.2290743306783094</v>
      </c>
      <c r="O79">
        <f t="shared" si="7"/>
        <v>0.7242675256905627</v>
      </c>
      <c r="P79">
        <f t="shared" si="6"/>
        <v>-2.8020197404028613</v>
      </c>
    </row>
    <row r="80" spans="3:16" ht="12.75">
      <c r="C80">
        <f t="shared" si="9"/>
        <v>12.15999999999999</v>
      </c>
      <c r="D80">
        <f t="shared" si="8"/>
        <v>1.2159999999999989</v>
      </c>
      <c r="E80">
        <f t="shared" si="2"/>
        <v>1.9100883333825924</v>
      </c>
      <c r="F80">
        <f t="shared" si="3"/>
        <v>-2.8333388210251007</v>
      </c>
      <c r="H80" s="1" t="str">
        <f>[1]!complex(0,($E$8*F80))</f>
        <v>-2.00347309374595i</v>
      </c>
      <c r="I80" t="str">
        <f>[1]!complex((1-$E$8^2)^0.5,F80)</f>
        <v>0.707106781186548-2.8333388210251i</v>
      </c>
      <c r="J80" t="str">
        <f>[1]!imdiv(H80,I80)</f>
        <v>0.665647902852511-0.166123494478264i</v>
      </c>
      <c r="L80">
        <f>[1]!imabs(J80)</f>
        <v>0.6860642433399482</v>
      </c>
      <c r="M80">
        <f t="shared" si="4"/>
        <v>-3.2727042974775244</v>
      </c>
      <c r="O80">
        <f t="shared" si="7"/>
        <v>0.7275409638023033</v>
      </c>
      <c r="P80">
        <f t="shared" si="6"/>
        <v>-2.7628509787324957</v>
      </c>
    </row>
    <row r="81" spans="3:16" ht="12.75">
      <c r="C81">
        <f t="shared" si="9"/>
        <v>12.33999999999999</v>
      </c>
      <c r="D81">
        <f t="shared" si="8"/>
        <v>1.2339999999999989</v>
      </c>
      <c r="E81">
        <f t="shared" si="2"/>
        <v>1.9383626672649006</v>
      </c>
      <c r="F81">
        <f t="shared" si="3"/>
        <v>-2.5969572534014205</v>
      </c>
      <c r="H81" s="1" t="str">
        <f>[1]!complex(0,($E$8*F81))</f>
        <v>-1.83632608433174i</v>
      </c>
      <c r="I81" t="str">
        <f>[1]!complex((1-$E$8^2)^0.5,F81)</f>
        <v>0.707106781186548-2.59695725340142i</v>
      </c>
      <c r="J81" t="str">
        <f>[1]!imdiv(H81,I81)</f>
        <v>0.658301664509567-0.179244217605593i</v>
      </c>
      <c r="L81">
        <f>[1]!imabs(J81)</f>
        <v>0.6822679613180642</v>
      </c>
      <c r="M81">
        <f t="shared" si="4"/>
        <v>-3.3209004462900973</v>
      </c>
      <c r="O81">
        <f t="shared" si="7"/>
        <v>0.7311022014457982</v>
      </c>
      <c r="P81">
        <f t="shared" si="6"/>
        <v>-2.720438167505948</v>
      </c>
    </row>
    <row r="82" spans="3:16" ht="12.75">
      <c r="C82">
        <f t="shared" si="9"/>
        <v>12.519999999999989</v>
      </c>
      <c r="D82">
        <f aca="true" t="shared" si="10" ref="D82:D113">C82/E$9</f>
        <v>1.251999999999999</v>
      </c>
      <c r="E82">
        <f t="shared" si="2"/>
        <v>1.9666370011472087</v>
      </c>
      <c r="F82">
        <f t="shared" si="3"/>
        <v>-2.3929228348419898</v>
      </c>
      <c r="H82" s="1" t="str">
        <f>[1]!complex(0,($E$8*F82))</f>
        <v>-1.69205196337291i</v>
      </c>
      <c r="I82" t="str">
        <f>[1]!complex((1-$E$8^2)^0.5,F82)</f>
        <v>0.707106781186548-2.39292283484199i</v>
      </c>
      <c r="J82" t="str">
        <f>[1]!imdiv(H82,I82)</f>
        <v>0.650320905001585-0.192169306581237i</v>
      </c>
      <c r="L82">
        <f>[1]!imabs(J82)</f>
        <v>0.6781196958310488</v>
      </c>
      <c r="M82">
        <f t="shared" si="4"/>
        <v>-3.373872829123476</v>
      </c>
      <c r="O82">
        <f t="shared" si="7"/>
        <v>0.734951480116889</v>
      </c>
      <c r="P82">
        <f t="shared" si="6"/>
        <v>-2.6748266227526525</v>
      </c>
    </row>
    <row r="83" spans="3:16" ht="12.75">
      <c r="C83">
        <f aca="true" t="shared" si="11" ref="C83:C118">C82+0.01*(E$12-E$11)</f>
        <v>12.699999999999989</v>
      </c>
      <c r="D83">
        <f t="shared" si="10"/>
        <v>1.269999999999999</v>
      </c>
      <c r="E83">
        <f aca="true" t="shared" si="12" ref="E83:E118">D83*PI()/2</f>
        <v>1.994911335029517</v>
      </c>
      <c r="F83">
        <f aca="true" t="shared" si="13" ref="F83:F118">TAN(E83)</f>
        <v>-2.2147544978133724</v>
      </c>
      <c r="H83" s="1" t="str">
        <f>[1]!complex(0,($E$8*F83))</f>
        <v>-1.56606792406724i</v>
      </c>
      <c r="I83" t="str">
        <f>[1]!complex((1-$E$8^2)^0.5,F83)</f>
        <v>0.707106781186548-2.21475449781337i</v>
      </c>
      <c r="J83" t="str">
        <f>[1]!imdiv(H83,I83)</f>
        <v>0.641696161838529-0.204874945708606i</v>
      </c>
      <c r="L83">
        <f>[1]!imabs(J83)</f>
        <v>0.673607977608196</v>
      </c>
      <c r="M83">
        <f aca="true" t="shared" si="14" ref="M83:M118">20*LOG(L83)</f>
        <v>-3.4318555616793542</v>
      </c>
      <c r="O83">
        <f t="shared" si="7"/>
        <v>0.739088825854238</v>
      </c>
      <c r="P83">
        <f aca="true" t="shared" si="15" ref="P83:P118">20*LOG(O83)</f>
        <v>-2.626067273777908</v>
      </c>
    </row>
    <row r="84" spans="3:16" ht="12.75">
      <c r="C84">
        <f t="shared" si="11"/>
        <v>12.879999999999988</v>
      </c>
      <c r="D84">
        <f t="shared" si="10"/>
        <v>1.287999999999999</v>
      </c>
      <c r="E84">
        <f t="shared" si="12"/>
        <v>2.0231856689118253</v>
      </c>
      <c r="F84">
        <f t="shared" si="13"/>
        <v>-2.0575905061887454</v>
      </c>
      <c r="H84" s="1" t="str">
        <f>[1]!complex(0,($E$8*F84))</f>
        <v>-1.45493619983112i</v>
      </c>
      <c r="I84" t="str">
        <f>[1]!complex((1-$E$8^2)^0.5,F84)</f>
        <v>0.707106781186548-2.05759050618875i</v>
      </c>
      <c r="J84" t="str">
        <f>[1]!imdiv(H84,I84)</f>
        <v>0.63241785241458-0.21733525239388i</v>
      </c>
      <c r="L84">
        <f>[1]!imabs(J84)</f>
        <v>0.6687203840064853</v>
      </c>
      <c r="M84">
        <f t="shared" si="14"/>
        <v>-3.495108767746864</v>
      </c>
      <c r="O84">
        <f t="shared" si="7"/>
        <v>0.7435139864281094</v>
      </c>
      <c r="P84">
        <f t="shared" si="15"/>
        <v>-2.5742171488548724</v>
      </c>
    </row>
    <row r="85" spans="3:16" ht="12.75">
      <c r="C85">
        <f t="shared" si="11"/>
        <v>13.059999999999988</v>
      </c>
      <c r="D85">
        <f t="shared" si="10"/>
        <v>1.3059999999999987</v>
      </c>
      <c r="E85">
        <f t="shared" si="12"/>
        <v>2.051460002794133</v>
      </c>
      <c r="F85">
        <f t="shared" si="13"/>
        <v>-1.9177121538088204</v>
      </c>
      <c r="H85" s="1" t="str">
        <f>[1]!complex(0,($E$8*F85))</f>
        <v>-1.35602726832208i</v>
      </c>
      <c r="I85" t="str">
        <f>[1]!complex((1-$E$8^2)^0.5,F85)</f>
        <v>0.707106781186548-1.91771215380882i</v>
      </c>
      <c r="J85" t="str">
        <f>[1]!imdiv(H85,I85)</f>
        <v>0.622476441748187-0.229522096011546i</v>
      </c>
      <c r="L85">
        <f>[1]!imabs(J85)</f>
        <v>0.6634435266765494</v>
      </c>
      <c r="M85">
        <f t="shared" si="14"/>
        <v>-3.5639207806802045</v>
      </c>
      <c r="O85">
        <f t="shared" si="7"/>
        <v>0.7482263607431796</v>
      </c>
      <c r="P85">
        <f t="shared" si="15"/>
        <v>-2.5193399050168583</v>
      </c>
    </row>
    <row r="86" spans="3:16" ht="12.75">
      <c r="C86">
        <f t="shared" si="11"/>
        <v>13.239999999999988</v>
      </c>
      <c r="D86">
        <f t="shared" si="10"/>
        <v>1.3239999999999987</v>
      </c>
      <c r="E86">
        <f t="shared" si="12"/>
        <v>2.079734336676441</v>
      </c>
      <c r="F86">
        <f t="shared" si="13"/>
        <v>-1.7922262277715468</v>
      </c>
      <c r="H86" s="1" t="str">
        <f>[1]!complex(0,($E$8*F86))</f>
        <v>-1.26729531907765i</v>
      </c>
      <c r="I86" t="str">
        <f>[1]!complex((1-$E$8^2)^0.5,F86)</f>
        <v>0.707106781186548-1.79222622777155i</v>
      </c>
      <c r="J86" t="str">
        <f>[1]!imdiv(H86,I86)</f>
        <v>0.611862637483669-0.241404914968434i</v>
      </c>
      <c r="L86">
        <f>[1]!imabs(J86)</f>
        <v>0.6577630425308103</v>
      </c>
      <c r="M86">
        <f t="shared" si="14"/>
        <v>-3.638610633967105</v>
      </c>
      <c r="O86">
        <f t="shared" si="7"/>
        <v>0.7532249198483886</v>
      </c>
      <c r="P86">
        <f t="shared" si="15"/>
        <v>-2.461506402591915</v>
      </c>
    </row>
    <row r="87" spans="3:16" ht="12.75">
      <c r="C87">
        <f t="shared" si="11"/>
        <v>13.419999999999987</v>
      </c>
      <c r="D87">
        <f t="shared" si="10"/>
        <v>1.3419999999999987</v>
      </c>
      <c r="E87">
        <f t="shared" si="12"/>
        <v>2.1080086705587493</v>
      </c>
      <c r="F87">
        <f t="shared" si="13"/>
        <v>-1.678847744047908</v>
      </c>
      <c r="H87" s="1" t="str">
        <f>[1]!complex(0,($E$8*F87))</f>
        <v>-1.18712462439601i</v>
      </c>
      <c r="I87" t="str">
        <f>[1]!complex((1-$E$8^2)^0.5,F87)</f>
        <v>0.707106781186548-1.67884774404791i</v>
      </c>
      <c r="J87" t="str">
        <f>[1]!imdiv(H87,I87)</f>
        <v>0.600567615509675-0.252950534075238i</v>
      </c>
      <c r="L87">
        <f>[1]!imabs(J87)</f>
        <v>0.6516635891991549</v>
      </c>
      <c r="M87">
        <f t="shared" si="14"/>
        <v>-3.7195308785887167</v>
      </c>
      <c r="O87">
        <f t="shared" si="7"/>
        <v>0.7585081189493459</v>
      </c>
      <c r="P87">
        <f t="shared" si="15"/>
        <v>-2.400795324676754</v>
      </c>
    </row>
    <row r="88" spans="3:16" ht="12.75">
      <c r="C88">
        <f t="shared" si="11"/>
        <v>13.599999999999987</v>
      </c>
      <c r="D88">
        <f t="shared" si="10"/>
        <v>1.3599999999999988</v>
      </c>
      <c r="E88">
        <f t="shared" si="12"/>
        <v>2.1362830044410575</v>
      </c>
      <c r="F88">
        <f t="shared" si="13"/>
        <v>-1.5757478599686578</v>
      </c>
      <c r="H88" s="1" t="str">
        <f>[1]!complex(0,($E$8*F88))</f>
        <v>-1.11422199722403i</v>
      </c>
      <c r="I88" t="str">
        <f>[1]!complex((1-$E$8^2)^0.5,F88)</f>
        <v>0.707106781186548-1.57574785996866i</v>
      </c>
      <c r="J88" t="str">
        <f>[1]!imdiv(H88,I88)</f>
        <v>0.588583279736289-0.264122985007783i</v>
      </c>
      <c r="L88">
        <f>[1]!imabs(J88)</f>
        <v>0.6451288463512914</v>
      </c>
      <c r="M88">
        <f t="shared" si="14"/>
        <v>-3.807070771757825</v>
      </c>
      <c r="O88">
        <f t="shared" si="7"/>
        <v>0.7640737998423005</v>
      </c>
      <c r="P88">
        <f t="shared" si="15"/>
        <v>-2.3372938411465936</v>
      </c>
    </row>
    <row r="89" spans="3:16" ht="12.75">
      <c r="C89">
        <f t="shared" si="11"/>
        <v>13.779999999999987</v>
      </c>
      <c r="D89">
        <f t="shared" si="10"/>
        <v>1.3779999999999988</v>
      </c>
      <c r="E89">
        <f t="shared" si="12"/>
        <v>2.1645573383233656</v>
      </c>
      <c r="F89">
        <f t="shared" si="13"/>
        <v>-1.4814452378102232</v>
      </c>
      <c r="H89" s="1" t="str">
        <f>[1]!complex(0,($E$8*F89))</f>
        <v>-1.04753997361213i</v>
      </c>
      <c r="I89" t="str">
        <f>[1]!complex((1-$E$8^2)^0.5,F89)</f>
        <v>0.707106781186548-1.48144523781022i</v>
      </c>
      <c r="J89" t="str">
        <f>[1]!imdiv(H89,I89)</f>
        <v>0.575902559698221-0.27488333343137i</v>
      </c>
      <c r="L89">
        <f>[1]!imabs(J89)</f>
        <v>0.6381415244797229</v>
      </c>
      <c r="M89">
        <f t="shared" si="14"/>
        <v>-3.9016598900108823</v>
      </c>
      <c r="O89">
        <f t="shared" si="7"/>
        <v>0.769919083238424</v>
      </c>
      <c r="P89">
        <f t="shared" si="15"/>
        <v>-2.2710983160214844</v>
      </c>
    </row>
    <row r="90" spans="3:16" ht="12.75">
      <c r="C90">
        <f t="shared" si="11"/>
        <v>13.959999999999987</v>
      </c>
      <c r="D90">
        <f t="shared" si="10"/>
        <v>1.3959999999999986</v>
      </c>
      <c r="E90">
        <f t="shared" si="12"/>
        <v>2.1928316722056733</v>
      </c>
      <c r="F90">
        <f t="shared" si="13"/>
        <v>-1.3947270339740987</v>
      </c>
      <c r="H90" s="1" t="str">
        <f>[1]!complex(0,($E$8*F90))</f>
        <v>-0.986220943627285i</v>
      </c>
      <c r="I90" t="str">
        <f>[1]!complex((1-$E$8^2)^0.5,F90)</f>
        <v>0.707106781186548-1.3947270339741i</v>
      </c>
      <c r="J90" t="str">
        <f>[1]!imdiv(H90,I90)</f>
        <v>0.562519749688818-0.285189517279916i</v>
      </c>
      <c r="L90">
        <f>[1]!imabs(J90)</f>
        <v>0.6306833829714574</v>
      </c>
      <c r="M90">
        <f t="shared" si="14"/>
        <v>-4.003772229947213</v>
      </c>
      <c r="O90">
        <f t="shared" si="7"/>
        <v>0.7760402505306525</v>
      </c>
      <c r="P90">
        <f t="shared" si="15"/>
        <v>-2.202315056021297</v>
      </c>
    </row>
    <row r="91" spans="3:16" ht="12.75">
      <c r="C91">
        <f t="shared" si="11"/>
        <v>14.139999999999986</v>
      </c>
      <c r="D91">
        <f t="shared" si="10"/>
        <v>1.4139999999999986</v>
      </c>
      <c r="E91">
        <f t="shared" si="12"/>
        <v>2.2211060060879815</v>
      </c>
      <c r="F91">
        <f t="shared" si="13"/>
        <v>-1.3145904971104567</v>
      </c>
      <c r="H91" s="1" t="str">
        <f>[1]!complex(0,($E$8*F91))</f>
        <v>-0.929555854990198i</v>
      </c>
      <c r="I91" t="str">
        <f>[1]!complex((1-$E$8^2)^0.5,F91)</f>
        <v>0.707106781186548-1.31459049711046i</v>
      </c>
      <c r="J91" t="str">
        <f>[1]!imdiv(H91,I91)</f>
        <v>0.548430893045266-0.294996201734993i</v>
      </c>
      <c r="L91">
        <f>[1]!imabs(J91)</f>
        <v>0.6227352595481491</v>
      </c>
      <c r="M91">
        <f t="shared" si="14"/>
        <v>-4.113930872703133</v>
      </c>
      <c r="O91">
        <f t="shared" si="7"/>
        <v>0.7824326146803311</v>
      </c>
      <c r="P91">
        <f t="shared" si="15"/>
        <v>-2.1310610969121417</v>
      </c>
    </row>
    <row r="92" spans="3:16" ht="12.75">
      <c r="C92">
        <f t="shared" si="11"/>
        <v>14.319999999999986</v>
      </c>
      <c r="D92">
        <f t="shared" si="10"/>
        <v>1.4319999999999986</v>
      </c>
      <c r="E92">
        <f t="shared" si="12"/>
        <v>2.2493803399702896</v>
      </c>
      <c r="F92">
        <f t="shared" si="13"/>
        <v>-1.2401991640705416</v>
      </c>
      <c r="H92" s="1" t="str">
        <f>[1]!complex(0,($E$8*F92))</f>
        <v>-0.876953238936168i</v>
      </c>
      <c r="I92" t="str">
        <f>[1]!complex((1-$E$8^2)^0.5,F92)</f>
        <v>0.707106781186548-1.24019916407054i</v>
      </c>
      <c r="J92" t="str">
        <f>[1]!imdiv(H92,I92)</f>
        <v>0.533634214958505-0.304254657640502i</v>
      </c>
      <c r="L92">
        <f>[1]!imabs(J92)</f>
        <v>0.6142771134189513</v>
      </c>
      <c r="M92">
        <f t="shared" si="14"/>
        <v>-4.232713304255609</v>
      </c>
      <c r="O92">
        <f t="shared" si="7"/>
        <v>0.789090380076757</v>
      </c>
      <c r="P92">
        <f t="shared" si="15"/>
        <v>-2.0574650227407574</v>
      </c>
    </row>
    <row r="93" spans="3:16" ht="12.75">
      <c r="C93">
        <f t="shared" si="11"/>
        <v>14.499999999999986</v>
      </c>
      <c r="D93">
        <f t="shared" si="10"/>
        <v>1.4499999999999986</v>
      </c>
      <c r="E93">
        <f t="shared" si="12"/>
        <v>2.277654673852598</v>
      </c>
      <c r="F93">
        <f t="shared" si="13"/>
        <v>-1.1708495661125446</v>
      </c>
      <c r="H93" s="1" t="str">
        <f>[1]!complex(0,($E$8*F93))</f>
        <v>-0.827915667947507i</v>
      </c>
      <c r="I93" t="str">
        <f>[1]!complex((1-$E$8^2)^0.5,F93)</f>
        <v>0.707106781186548-1.17084956611254i</v>
      </c>
      <c r="J93" t="str">
        <f>[1]!imdiv(H93,I93)</f>
        <v>0.518130606723917-0.312912671412791i</v>
      </c>
      <c r="L93">
        <f>[1]!imabs(J93)</f>
        <v>0.6052880847619451</v>
      </c>
      <c r="M93">
        <f t="shared" si="14"/>
        <v>-4.360757503842807</v>
      </c>
      <c r="O93">
        <f aca="true" t="shared" si="16" ref="O93:O118">(1-L93^2)^0.5</f>
        <v>0.7960064914592194</v>
      </c>
      <c r="P93">
        <f t="shared" si="15"/>
        <v>-1.9816678112410135</v>
      </c>
    </row>
    <row r="94" spans="3:16" ht="12.75">
      <c r="C94">
        <f t="shared" si="11"/>
        <v>14.679999999999986</v>
      </c>
      <c r="D94">
        <f t="shared" si="10"/>
        <v>1.4679999999999986</v>
      </c>
      <c r="E94">
        <f t="shared" si="12"/>
        <v>2.305929007734906</v>
      </c>
      <c r="F94">
        <f t="shared" si="13"/>
        <v>-1.105945615483401</v>
      </c>
      <c r="H94" s="1" t="str">
        <f>[1]!complex(0,($E$8*F94))</f>
        <v>-0.782021644331843i</v>
      </c>
      <c r="I94" t="str">
        <f>[1]!complex((1-$E$8^2)^0.5,F94)</f>
        <v>0.707106781186548-1.1059456154834i</v>
      </c>
      <c r="J94" t="str">
        <f>[1]!imdiv(H94,I94)</f>
        <v>0.501924163624046-0.320914495949079i</v>
      </c>
      <c r="L94">
        <f>[1]!imabs(J94)</f>
        <v>0.5957465734185549</v>
      </c>
      <c r="M94">
        <f t="shared" si="14"/>
        <v>-4.498768938495191</v>
      </c>
      <c r="O94">
        <f t="shared" si="16"/>
        <v>0.8031724722997237</v>
      </c>
      <c r="P94">
        <f t="shared" si="15"/>
        <v>-1.90382369654089</v>
      </c>
    </row>
    <row r="95" spans="3:16" ht="12.75">
      <c r="C95">
        <f t="shared" si="11"/>
        <v>14.859999999999985</v>
      </c>
      <c r="D95">
        <f t="shared" si="10"/>
        <v>1.4859999999999984</v>
      </c>
      <c r="E95">
        <f t="shared" si="12"/>
        <v>2.3342033416172137</v>
      </c>
      <c r="F95">
        <f t="shared" si="13"/>
        <v>-1.0449786809623283</v>
      </c>
      <c r="H95" s="1" t="str">
        <f>[1]!complex(0,($E$8*F95))</f>
        <v>-0.738911511503836i</v>
      </c>
      <c r="I95" t="str">
        <f>[1]!complex((1-$E$8^2)^0.5,F95)</f>
        <v>0.707106781186548-1.04497868096233i</v>
      </c>
      <c r="J95" t="str">
        <f>[1]!imdiv(H95,I95)</f>
        <v>0.48502277757959-0.32820085357208i</v>
      </c>
      <c r="L95">
        <f>[1]!imabs(J95)</f>
        <v>0.5856303399384822</v>
      </c>
      <c r="M95">
        <f t="shared" si="14"/>
        <v>-4.647528634671588</v>
      </c>
      <c r="O95">
        <f t="shared" si="16"/>
        <v>0.8105782534361119</v>
      </c>
      <c r="P95">
        <f t="shared" si="15"/>
        <v>-1.8241010377780855</v>
      </c>
    </row>
    <row r="96" spans="3:16" ht="12.75">
      <c r="C96">
        <f t="shared" si="11"/>
        <v>15.039999999999985</v>
      </c>
      <c r="D96">
        <f t="shared" si="10"/>
        <v>1.5039999999999984</v>
      </c>
      <c r="E96">
        <f t="shared" si="12"/>
        <v>2.362477675499522</v>
      </c>
      <c r="F96">
        <f t="shared" si="13"/>
        <v>-0.9875119299073196</v>
      </c>
      <c r="H96" s="1" t="str">
        <f>[1]!complex(0,($E$8*F96))</f>
        <v>-0.69827638214008i</v>
      </c>
      <c r="I96" t="str">
        <f>[1]!complex((1-$E$8^2)^0.5,F96)</f>
        <v>0.707106781186548-0.98751192990732i</v>
      </c>
      <c r="J96" t="str">
        <f>[1]!imdiv(H96,I96)</f>
        <v>0.467438784250218-0.334709003630919i</v>
      </c>
      <c r="L96">
        <f>[1]!imabs(J96)</f>
        <v>0.5749166323328317</v>
      </c>
      <c r="M96">
        <f t="shared" si="14"/>
        <v>-4.807902540739103</v>
      </c>
      <c r="O96">
        <f t="shared" si="16"/>
        <v>0.8182119932310181</v>
      </c>
      <c r="P96">
        <f t="shared" si="15"/>
        <v>-1.742683179327387</v>
      </c>
    </row>
    <row r="97" spans="3:16" ht="12.75">
      <c r="C97">
        <f t="shared" si="11"/>
        <v>15.219999999999985</v>
      </c>
      <c r="D97">
        <f t="shared" si="10"/>
        <v>1.5219999999999985</v>
      </c>
      <c r="E97">
        <f t="shared" si="12"/>
        <v>2.39075200938183</v>
      </c>
      <c r="F97">
        <f t="shared" si="13"/>
        <v>-0.9331679067268183</v>
      </c>
      <c r="H97" s="1" t="str">
        <f>[1]!complex(0,($E$8*F97))</f>
        <v>-0.659849354832189i</v>
      </c>
      <c r="I97" t="str">
        <f>[1]!complex((1-$E$8^2)^0.5,F97)</f>
        <v>0.707106781186548-0.933167906726818i</v>
      </c>
      <c r="J97" t="str">
        <f>[1]!imdiv(H97,I97)</f>
        <v>0.449189662340614-0.340372888941333i</v>
      </c>
      <c r="L97">
        <f>[1]!imabs(J97)</f>
        <v>0.5635823420583224</v>
      </c>
      <c r="M97">
        <f t="shared" si="14"/>
        <v>-4.980852449889826</v>
      </c>
      <c r="O97">
        <f t="shared" si="16"/>
        <v>0.826059891121737</v>
      </c>
      <c r="P97">
        <f t="shared" si="15"/>
        <v>-1.6597692850509955</v>
      </c>
    </row>
    <row r="98" spans="3:16" ht="12.75">
      <c r="C98">
        <f t="shared" si="11"/>
        <v>15.399999999999984</v>
      </c>
      <c r="D98">
        <f t="shared" si="10"/>
        <v>1.5399999999999985</v>
      </c>
      <c r="E98">
        <f t="shared" si="12"/>
        <v>2.419026343264138</v>
      </c>
      <c r="F98">
        <f t="shared" si="13"/>
        <v>-0.8816185923631938</v>
      </c>
      <c r="H98" s="1" t="str">
        <f>[1]!complex(0,($E$8*F98))</f>
        <v>-0.623398485080153i</v>
      </c>
      <c r="I98" t="str">
        <f>[1]!complex((1-$E$8^2)^0.5,F98)</f>
        <v>0.707106781186548-0.881618592363194i</v>
      </c>
      <c r="J98" t="str">
        <f>[1]!imdiv(H98,I98)</f>
        <v>0.43029878039885-0.345123376698233i</v>
      </c>
      <c r="L98">
        <f>[1]!imabs(J98)</f>
        <v>0.5516041928378792</v>
      </c>
      <c r="M98">
        <f t="shared" si="14"/>
        <v>-5.167448826739064</v>
      </c>
      <c r="O98">
        <f t="shared" si="16"/>
        <v>0.8341059971272667</v>
      </c>
      <c r="P98">
        <f t="shared" si="15"/>
        <v>-1.5755751253177277</v>
      </c>
    </row>
    <row r="99" spans="3:16" ht="12.75">
      <c r="C99">
        <f t="shared" si="11"/>
        <v>15.579999999999984</v>
      </c>
      <c r="D99">
        <f t="shared" si="10"/>
        <v>1.5579999999999985</v>
      </c>
      <c r="E99">
        <f t="shared" si="12"/>
        <v>2.4473006771464463</v>
      </c>
      <c r="F99">
        <f t="shared" si="13"/>
        <v>-0.8325773842954021</v>
      </c>
      <c r="H99" s="1" t="str">
        <f>[1]!complex(0,($E$8*F99))</f>
        <v>-0.588721114297837i</v>
      </c>
      <c r="I99" t="str">
        <f>[1]!complex((1-$E$8^2)^0.5,F99)</f>
        <v>0.707106781186548-0.832577384295402i</v>
      </c>
      <c r="J99" t="str">
        <f>[1]!imdiv(H99,I99)</f>
        <v>0.410796183321789-0.348888610706398i</v>
      </c>
      <c r="L99">
        <f>[1]!imabs(J99)</f>
        <v>0.5389589658892312</v>
      </c>
      <c r="M99">
        <f t="shared" si="14"/>
        <v>-5.368885978872421</v>
      </c>
      <c r="O99">
        <f t="shared" si="16"/>
        <v>0.8423320206946964</v>
      </c>
      <c r="P99">
        <f t="shared" si="15"/>
        <v>-1.4903337915428985</v>
      </c>
    </row>
    <row r="100" spans="3:16" ht="12.75">
      <c r="C100">
        <f t="shared" si="11"/>
        <v>15.759999999999984</v>
      </c>
      <c r="D100">
        <f t="shared" si="10"/>
        <v>1.5759999999999983</v>
      </c>
      <c r="E100">
        <f t="shared" si="12"/>
        <v>2.4755750110287544</v>
      </c>
      <c r="F100">
        <f t="shared" si="13"/>
        <v>-0.7857925766647723</v>
      </c>
      <c r="H100" s="1" t="str">
        <f>[1]!complex(0,($E$8*F100))</f>
        <v>-0.55563925956571i</v>
      </c>
      <c r="I100" t="str">
        <f>[1]!complex((1-$E$8^2)^0.5,F100)</f>
        <v>0.707106781186548-0.785792576664772i</v>
      </c>
      <c r="J100" t="str">
        <f>[1]!imdiv(H100,I100)</f>
        <v>0.39071940706069-0.351594492590461i</v>
      </c>
      <c r="L100">
        <f>[1]!imabs(J100)</f>
        <v>0.5256237649439006</v>
      </c>
      <c r="M100">
        <f t="shared" si="14"/>
        <v>-5.586500146337098</v>
      </c>
      <c r="O100">
        <f t="shared" si="16"/>
        <v>0.850717143195198</v>
      </c>
      <c r="P100">
        <f t="shared" si="15"/>
        <v>-1.4042963087530151</v>
      </c>
    </row>
    <row r="101" spans="3:16" ht="12.75">
      <c r="C101">
        <f t="shared" si="11"/>
        <v>15.939999999999984</v>
      </c>
      <c r="D101">
        <f t="shared" si="10"/>
        <v>1.5939999999999983</v>
      </c>
      <c r="E101">
        <f t="shared" si="12"/>
        <v>2.5038493449110626</v>
      </c>
      <c r="F101">
        <f t="shared" si="13"/>
        <v>-0.7410420220133875</v>
      </c>
      <c r="H101" s="1" t="str">
        <f>[1]!complex(0,($E$8*F101))</f>
        <v>-0.523995838909857i</v>
      </c>
      <c r="I101" t="str">
        <f>[1]!complex((1-$E$8^2)^0.5,F101)</f>
        <v>0.707106781186548-0.741042022013388i</v>
      </c>
      <c r="J101" t="str">
        <f>[1]!imdiv(H101,I101)</f>
        <v>0.370114305634556-0.35316530986635i</v>
      </c>
      <c r="L101">
        <f>[1]!imabs(J101)</f>
        <v>0.5115763240498377</v>
      </c>
      <c r="M101">
        <f t="shared" si="14"/>
        <v>-5.8217912608982</v>
      </c>
      <c r="O101">
        <f t="shared" si="16"/>
        <v>0.8592378394086561</v>
      </c>
      <c r="P101">
        <f t="shared" si="15"/>
        <v>-1.3177321123009686</v>
      </c>
    </row>
    <row r="102" spans="3:16" ht="12.75">
      <c r="C102">
        <f t="shared" si="11"/>
        <v>16.119999999999983</v>
      </c>
      <c r="D102">
        <f t="shared" si="10"/>
        <v>1.6119999999999983</v>
      </c>
      <c r="E102">
        <f t="shared" si="12"/>
        <v>2.5321236787933707</v>
      </c>
      <c r="F102">
        <f t="shared" si="13"/>
        <v>-0.6981287310371275</v>
      </c>
      <c r="H102" s="1" t="str">
        <f>[1]!complex(0,($E$8*F102))</f>
        <v>-0.493651559857512i</v>
      </c>
      <c r="I102" t="str">
        <f>[1]!complex((1-$E$8^2)^0.5,F102)</f>
        <v>0.707106781186548-0.698128731037127i</v>
      </c>
      <c r="J102" t="str">
        <f>[1]!imdiv(H102,I102)</f>
        <v>0.349035869538047-0.353524528149767i</v>
      </c>
      <c r="L102">
        <f>[1]!imabs(J102)</f>
        <v>0.49679536051345724</v>
      </c>
      <c r="M102">
        <f t="shared" si="14"/>
        <v>-6.076449372282212</v>
      </c>
      <c r="O102">
        <f t="shared" si="16"/>
        <v>0.8678677144428776</v>
      </c>
      <c r="P102">
        <f t="shared" si="15"/>
        <v>-1.2309293505202599</v>
      </c>
    </row>
    <row r="103" spans="3:16" ht="12.75">
      <c r="C103">
        <f t="shared" si="11"/>
        <v>16.299999999999983</v>
      </c>
      <c r="D103">
        <f t="shared" si="10"/>
        <v>1.6299999999999983</v>
      </c>
      <c r="E103">
        <f t="shared" si="12"/>
        <v>2.560398012675679</v>
      </c>
      <c r="F103">
        <f t="shared" si="13"/>
        <v>-0.6568772224012831</v>
      </c>
      <c r="H103" s="1" t="str">
        <f>[1]!complex(0,($E$8*F103))</f>
        <v>-0.464482338366931i</v>
      </c>
      <c r="I103" t="str">
        <f>[1]!complex((1-$E$8^2)^0.5,F103)</f>
        <v>0.707106781186548-0.656877222401283i</v>
      </c>
      <c r="J103" t="str">
        <f>[1]!imdiv(H103,I103)</f>
        <v>0.327549009066615-0.352595763079218i</v>
      </c>
      <c r="L103">
        <f>[1]!imabs(J103)</f>
        <v>0.4812609744015584</v>
      </c>
      <c r="M103">
        <f t="shared" si="14"/>
        <v>-6.352387079323024</v>
      </c>
      <c r="O103">
        <f t="shared" si="16"/>
        <v>0.8765773636810744</v>
      </c>
      <c r="P103">
        <f t="shared" si="15"/>
        <v>-1.1441949710478134</v>
      </c>
    </row>
    <row r="104" spans="3:16" ht="12.75">
      <c r="C104">
        <f t="shared" si="11"/>
        <v>16.479999999999983</v>
      </c>
      <c r="D104">
        <f t="shared" si="10"/>
        <v>1.6479999999999984</v>
      </c>
      <c r="E104">
        <f t="shared" si="12"/>
        <v>2.588672346557987</v>
      </c>
      <c r="F104">
        <f t="shared" si="13"/>
        <v>-0.6171304763971438</v>
      </c>
      <c r="H104" s="1" t="str">
        <f>[1]!complex(0,($E$8*F104))</f>
        <v>-0.436377144737305i</v>
      </c>
      <c r="I104" t="str">
        <f>[1]!complex((1-$E$8^2)^0.5,F104)</f>
        <v>0.707106781186548-0.617130476397144i</v>
      </c>
      <c r="J104" t="str">
        <f>[1]!imdiv(H104,I104)</f>
        <v>0.305729270146404-0.350303944458927i</v>
      </c>
      <c r="L104">
        <f>[1]!imabs(J104)</f>
        <v>0.46495509474328367</v>
      </c>
      <c r="M104">
        <f t="shared" si="14"/>
        <v>-6.651779782928855</v>
      </c>
      <c r="O104">
        <f t="shared" si="16"/>
        <v>0.8853342644856033</v>
      </c>
      <c r="P104">
        <f t="shared" si="15"/>
        <v>-1.057854545065218</v>
      </c>
    </row>
    <row r="105" spans="3:16" ht="12.75">
      <c r="C105">
        <f t="shared" si="11"/>
        <v>16.659999999999982</v>
      </c>
      <c r="D105">
        <f t="shared" si="10"/>
        <v>1.6659999999999981</v>
      </c>
      <c r="E105">
        <f t="shared" si="12"/>
        <v>2.6169466804402948</v>
      </c>
      <c r="F105">
        <f t="shared" si="13"/>
        <v>-0.5787473777934914</v>
      </c>
      <c r="H105" s="1" t="str">
        <f>[1]!complex(0,($E$8*F105))</f>
        <v>-0.40923619543171i</v>
      </c>
      <c r="I105" t="str">
        <f>[1]!complex((1-$E$8^2)^0.5,F105)</f>
        <v>0.707106781186548-0.578747377793491i</v>
      </c>
      <c r="J105" t="str">
        <f>[1]!imdiv(H105,I105)</f>
        <v>0.283663444223768-0.346576680399111i</v>
      </c>
      <c r="L105">
        <f>[1]!imabs(J105)</f>
        <v>0.4478619709077321</v>
      </c>
      <c r="M105">
        <f t="shared" si="14"/>
        <v>-6.97711626064427</v>
      </c>
      <c r="O105">
        <f t="shared" si="16"/>
        <v>0.8941027094325583</v>
      </c>
      <c r="P105">
        <f t="shared" si="15"/>
        <v>-0.9722517811811635</v>
      </c>
    </row>
    <row r="106" spans="3:16" ht="12.75">
      <c r="C106">
        <f t="shared" si="11"/>
        <v>16.839999999999982</v>
      </c>
      <c r="D106">
        <f t="shared" si="10"/>
        <v>1.6839999999999982</v>
      </c>
      <c r="E106">
        <f t="shared" si="12"/>
        <v>2.645221014322603</v>
      </c>
      <c r="F106">
        <f t="shared" si="13"/>
        <v>-0.5416005573292927</v>
      </c>
      <c r="H106" s="1" t="str">
        <f>[1]!complex(0,($E$8*F106))</f>
        <v>-0.382969426781956i</v>
      </c>
      <c r="I106" t="str">
        <f>[1]!complex((1-$E$8^2)^0.5,F106)</f>
        <v>0.707106781186548-0.541600557329293i</v>
      </c>
      <c r="J106" t="str">
        <f>[1]!imdiv(H106,I106)</f>
        <v>0.261450028028621-0.341345822596797i</v>
      </c>
      <c r="L106">
        <f>[1]!imabs(J106)</f>
        <v>0.42996870555942873</v>
      </c>
      <c r="M106">
        <f t="shared" si="14"/>
        <v>-7.331263051079887</v>
      </c>
      <c r="O106">
        <f t="shared" si="16"/>
        <v>0.9028437917156817</v>
      </c>
      <c r="P106">
        <f t="shared" si="15"/>
        <v>-0.8877476795410804</v>
      </c>
    </row>
    <row r="107" spans="3:16" ht="12.75">
      <c r="C107">
        <f t="shared" si="11"/>
        <v>17.019999999999982</v>
      </c>
      <c r="D107">
        <f t="shared" si="10"/>
        <v>1.7019999999999982</v>
      </c>
      <c r="E107">
        <f t="shared" si="12"/>
        <v>2.673495348204911</v>
      </c>
      <c r="F107">
        <f t="shared" si="13"/>
        <v>-0.5055745598212025</v>
      </c>
      <c r="H107" s="1" t="str">
        <f>[1]!complex(0,($E$8*F107))</f>
        <v>-0.357495199644976i</v>
      </c>
      <c r="I107" t="str">
        <f>[1]!complex((1-$E$8^2)^0.5,F107)</f>
        <v>0.707106781186548-0.505574559821202i</v>
      </c>
      <c r="J107" t="str">
        <f>[1]!imdiv(H107,I107)</f>
        <v>0.239199484093201-0.334549225179454i</v>
      </c>
      <c r="L107">
        <f>[1]!imabs(J107)</f>
        <v>0.4112658231103414</v>
      </c>
      <c r="M107">
        <f t="shared" si="14"/>
        <v>-7.717547592033988</v>
      </c>
      <c r="O107">
        <f t="shared" si="16"/>
        <v>0.911515453923505</v>
      </c>
      <c r="P107">
        <f t="shared" si="15"/>
        <v>-0.8047192774964452</v>
      </c>
    </row>
    <row r="108" spans="3:16" ht="12.75">
      <c r="C108">
        <f t="shared" si="11"/>
        <v>17.19999999999998</v>
      </c>
      <c r="D108">
        <f t="shared" si="10"/>
        <v>1.7199999999999982</v>
      </c>
      <c r="E108">
        <f t="shared" si="12"/>
        <v>2.7017696820872192</v>
      </c>
      <c r="F108">
        <f t="shared" si="13"/>
        <v>-0.4705642812122551</v>
      </c>
      <c r="H108" s="1" t="str">
        <f>[1]!complex(0,($E$8*F108))</f>
        <v>-0.332739194229359i</v>
      </c>
      <c r="I108" t="str">
        <f>[1]!complex((1-$E$8^2)^0.5,F108)</f>
        <v>0.707106781186548-0.470564281212255i</v>
      </c>
      <c r="J108" t="str">
        <f>[1]!imdiv(H108,I108)</f>
        <v>0.217034249422515-0.326132678666212i</v>
      </c>
      <c r="L108">
        <f>[1]!imabs(J108)</f>
        <v>0.39174786472473994</v>
      </c>
      <c r="M108">
        <f t="shared" si="14"/>
        <v>-8.13986724068662</v>
      </c>
      <c r="O108">
        <f t="shared" si="16"/>
        <v>0.9200726115278114</v>
      </c>
      <c r="P108">
        <f t="shared" si="15"/>
        <v>-0.7235579413178947</v>
      </c>
    </row>
    <row r="109" spans="3:16" ht="12.75">
      <c r="C109">
        <f t="shared" si="11"/>
        <v>17.37999999999998</v>
      </c>
      <c r="D109">
        <f t="shared" si="10"/>
        <v>1.7379999999999982</v>
      </c>
      <c r="E109">
        <f t="shared" si="12"/>
        <v>2.7300440159695274</v>
      </c>
      <c r="F109">
        <f t="shared" si="13"/>
        <v>-0.4364736280837723</v>
      </c>
      <c r="H109" s="1" t="str">
        <f>[1]!complex(0,($E$8*F109))</f>
        <v>-0.308633462227131i</v>
      </c>
      <c r="I109" t="str">
        <f>[1]!complex((1-$E$8^2)^0.5,F109)</f>
        <v>0.707106781186548-0.436473628083772i</v>
      </c>
      <c r="J109" t="str">
        <f>[1]!imdiv(H109,I109)</f>
        <v>0.195088438418192-0.316051987704791i</v>
      </c>
      <c r="L109">
        <f>[1]!imabs(J109)</f>
        <v>0.371413997766102</v>
      </c>
      <c r="M109">
        <f t="shared" si="14"/>
        <v>-8.60283465392688</v>
      </c>
      <c r="O109">
        <f t="shared" si="16"/>
        <v>0.9284673619807009</v>
      </c>
      <c r="P109">
        <f t="shared" si="15"/>
        <v>-0.6446671645112473</v>
      </c>
    </row>
    <row r="110" spans="3:16" ht="12.75">
      <c r="C110">
        <f t="shared" si="11"/>
        <v>17.55999999999998</v>
      </c>
      <c r="D110">
        <f t="shared" si="10"/>
        <v>1.755999999999998</v>
      </c>
      <c r="E110">
        <f t="shared" si="12"/>
        <v>2.758318349851835</v>
      </c>
      <c r="F110">
        <f t="shared" si="13"/>
        <v>-0.4032143619417501</v>
      </c>
      <c r="H110" s="1" t="str">
        <f>[1]!complex(0,($E$8*F110))</f>
        <v>-0.285115609600818i</v>
      </c>
      <c r="I110" t="str">
        <f>[1]!complex((1-$E$8^2)^0.5,F110)</f>
        <v>0.707106781186548-0.40321436194175i</v>
      </c>
      <c r="J110" t="str">
        <f>[1]!imdiv(H110,I110)</f>
        <v>0.173507187857966-0.304275146669254i</v>
      </c>
      <c r="L110">
        <f>[1]!imabs(J110)</f>
        <v>0.35026862422857047</v>
      </c>
      <c r="M110">
        <f t="shared" si="14"/>
        <v>-9.1119752687576</v>
      </c>
      <c r="O110">
        <f t="shared" si="16"/>
        <v>0.9366492891584473</v>
      </c>
      <c r="P110">
        <f t="shared" si="15"/>
        <v>-0.5684598427529443</v>
      </c>
    </row>
    <row r="111" spans="3:16" ht="12.75">
      <c r="C111">
        <f t="shared" si="11"/>
        <v>17.73999999999998</v>
      </c>
      <c r="D111">
        <f t="shared" si="10"/>
        <v>1.773999999999998</v>
      </c>
      <c r="E111">
        <f t="shared" si="12"/>
        <v>2.7865926837341433</v>
      </c>
      <c r="F111">
        <f t="shared" si="13"/>
        <v>-0.3707050975304221</v>
      </c>
      <c r="H111" s="1" t="str">
        <f>[1]!complex(0,($E$8*F111))</f>
        <v>-0.262128088284182i</v>
      </c>
      <c r="I111" t="str">
        <f>[1]!complex((1-$E$8^2)^0.5,F111)</f>
        <v>0.707106781186548-0.370705097530422i</v>
      </c>
      <c r="J111" t="str">
        <f>[1]!imdiv(H111,I111)</f>
        <v>0.152445597224303-0.290784551594928i</v>
      </c>
      <c r="L111">
        <f>[1]!imabs(J111)</f>
        <v>0.32832196935224695</v>
      </c>
      <c r="M111">
        <f t="shared" si="14"/>
        <v>-9.674001117924583</v>
      </c>
      <c r="O111">
        <f t="shared" si="16"/>
        <v>0.9445658708849597</v>
      </c>
      <c r="P111">
        <f t="shared" si="15"/>
        <v>-0.495355008641963</v>
      </c>
    </row>
    <row r="112" spans="3:16" ht="12.75">
      <c r="C112">
        <f t="shared" si="11"/>
        <v>17.91999999999998</v>
      </c>
      <c r="D112">
        <f t="shared" si="10"/>
        <v>1.791999999999998</v>
      </c>
      <c r="E112">
        <f t="shared" si="12"/>
        <v>2.8148670176164514</v>
      </c>
      <c r="F112">
        <f t="shared" si="13"/>
        <v>-0.3388704299380981</v>
      </c>
      <c r="H112" s="1" t="str">
        <f>[1]!complex(0,($E$8*F112))</f>
        <v>-0.23961757895283i</v>
      </c>
      <c r="I112" t="str">
        <f>[1]!complex((1-$E$8^2)^0.5,F112)</f>
        <v>0.707106781186548-0.338870429938098i</v>
      </c>
      <c r="J112" t="str">
        <f>[1]!imdiv(H112,I112)</f>
        <v>0.132067227646124-0.275579171242945i</v>
      </c>
      <c r="L112">
        <f>[1]!imabs(J112)</f>
        <v>0.30559062852299895</v>
      </c>
      <c r="M112">
        <f t="shared" si="14"/>
        <v>-10.297199366007764</v>
      </c>
      <c r="O112">
        <f t="shared" si="16"/>
        <v>0.9521629943234081</v>
      </c>
      <c r="P112">
        <f t="shared" si="15"/>
        <v>-0.4257740265106605</v>
      </c>
    </row>
    <row r="113" spans="3:16" ht="12.75">
      <c r="C113">
        <f t="shared" si="11"/>
        <v>18.09999999999998</v>
      </c>
      <c r="D113">
        <f t="shared" si="10"/>
        <v>1.809999999999998</v>
      </c>
      <c r="E113">
        <f t="shared" si="12"/>
        <v>2.8431413514987596</v>
      </c>
      <c r="F113">
        <f t="shared" si="13"/>
        <v>-0.30764016965990193</v>
      </c>
      <c r="H113" s="1" t="str">
        <f>[1]!complex(0,($E$8*F113))</f>
        <v>-0.217534450131897i</v>
      </c>
      <c r="I113" t="str">
        <f>[1]!complex((1-$E$8^2)^0.5,F113)</f>
        <v>0.707106781186548-0.307640169659902i</v>
      </c>
      <c r="J113" t="str">
        <f>[1]!imdiv(H113,I113)</f>
        <v>0.112542137625303-0.258676585609925i</v>
      </c>
      <c r="L113">
        <f>[1]!imabs(J113)</f>
        <v>0.28209804799764476</v>
      </c>
      <c r="M113">
        <f t="shared" si="14"/>
        <v>-10.991998379465135</v>
      </c>
      <c r="O113">
        <f t="shared" si="16"/>
        <v>0.9593855801063087</v>
      </c>
      <c r="P113">
        <f t="shared" si="15"/>
        <v>-0.3601362683159864</v>
      </c>
    </row>
    <row r="114" spans="3:16" ht="12.75">
      <c r="C114">
        <f t="shared" si="11"/>
        <v>18.27999999999998</v>
      </c>
      <c r="D114">
        <f>C114/E$9</f>
        <v>1.827999999999998</v>
      </c>
      <c r="E114">
        <f t="shared" si="12"/>
        <v>2.8714156853810677</v>
      </c>
      <c r="F114">
        <f t="shared" si="13"/>
        <v>-0.2769486683091138</v>
      </c>
      <c r="H114" s="1" t="str">
        <f>[1]!complex(0,($E$8*F114))</f>
        <v>-0.195832281401958i</v>
      </c>
      <c r="I114" t="str">
        <f>[1]!complex((1-$E$8^2)^0.5,F114)</f>
        <v>0.707106781186548-0.276948668309114i</v>
      </c>
      <c r="J114" t="str">
        <f>[1]!imdiv(H114,I114)</f>
        <v>9.40444536544945E-002-0.240114788484392i</v>
      </c>
      <c r="L114">
        <f>[1]!imabs(J114)</f>
        <v>0.2578749133050299</v>
      </c>
      <c r="M114">
        <f t="shared" si="14"/>
        <v>-11.771818100484687</v>
      </c>
      <c r="O114">
        <f t="shared" si="16"/>
        <v>0.966178311228276</v>
      </c>
      <c r="P114">
        <f t="shared" si="15"/>
        <v>-0.2988543156610754</v>
      </c>
    </row>
    <row r="115" spans="3:16" ht="12.75">
      <c r="C115">
        <f t="shared" si="11"/>
        <v>18.45999999999998</v>
      </c>
      <c r="D115">
        <f>C115/E$9</f>
        <v>1.8459999999999979</v>
      </c>
      <c r="E115">
        <f t="shared" si="12"/>
        <v>2.899690019263376</v>
      </c>
      <c r="F115">
        <f t="shared" si="13"/>
        <v>-0.24673422050724514</v>
      </c>
      <c r="H115" s="1" t="str">
        <f>[1]!complex(0,($E$8*F115))</f>
        <v>-0.17446744047145i</v>
      </c>
      <c r="I115" t="str">
        <f>[1]!complex((1-$E$8^2)^0.5,F115)</f>
        <v>0.707106781186548-0.246734220507245i</v>
      </c>
      <c r="J115" t="str">
        <f>[1]!imdiv(H115,I115)</f>
        <v>7.67494983821074E-002-0.219953643426857i</v>
      </c>
      <c r="L115">
        <f>[1]!imabs(J115)</f>
        <v>0.23295941869487496</v>
      </c>
      <c r="M115">
        <f t="shared" si="14"/>
        <v>-12.654394521269975</v>
      </c>
      <c r="O115">
        <f t="shared" si="16"/>
        <v>0.9724864570991958</v>
      </c>
      <c r="P115">
        <f t="shared" si="15"/>
        <v>-0.24232875938785578</v>
      </c>
    </row>
    <row r="116" spans="3:16" ht="12.75">
      <c r="C116">
        <f t="shared" si="11"/>
        <v>18.63999999999998</v>
      </c>
      <c r="D116">
        <f>C116/E$9</f>
        <v>1.8639999999999979</v>
      </c>
      <c r="E116">
        <f t="shared" si="12"/>
        <v>2.927964353145684</v>
      </c>
      <c r="F116">
        <f t="shared" si="13"/>
        <v>-0.2169385297741825</v>
      </c>
      <c r="H116" s="1" t="str">
        <f>[1]!complex(0,($E$8*F116))</f>
        <v>-0.153398705503964i</v>
      </c>
      <c r="I116" t="str">
        <f>[1]!complex((1-$E$8^2)^0.5,F116)</f>
        <v>0.707106781186548-0.216938529774182i</v>
      </c>
      <c r="J116" t="str">
        <f>[1]!imdiv(H116,I116)</f>
        <v>6.08305271226195E-002-0.198275881542715i</v>
      </c>
      <c r="L116">
        <f>[1]!imabs(J116)</f>
        <v>0.2073973920558224</v>
      </c>
      <c r="M116">
        <f t="shared" si="14"/>
        <v>-13.663934180047226</v>
      </c>
      <c r="O116">
        <f t="shared" si="16"/>
        <v>0.9782567770112526</v>
      </c>
      <c r="P116">
        <f t="shared" si="15"/>
        <v>-0.190942695616517</v>
      </c>
    </row>
    <row r="117" spans="3:16" ht="12.75">
      <c r="C117">
        <f t="shared" si="11"/>
        <v>18.81999999999998</v>
      </c>
      <c r="D117">
        <f>C117/E$9</f>
        <v>1.881999999999998</v>
      </c>
      <c r="E117">
        <f t="shared" si="12"/>
        <v>2.956238687027992</v>
      </c>
      <c r="F117">
        <f t="shared" si="13"/>
        <v>-0.18750622809303447</v>
      </c>
      <c r="H117" s="1" t="str">
        <f>[1]!complex(0,($E$8*F117))</f>
        <v>-0.132586925399296i</v>
      </c>
      <c r="I117" t="str">
        <f>[1]!complex((1-$E$8^2)^0.5,F117)</f>
        <v>0.707106781186548-0.187506228093034i</v>
      </c>
      <c r="J117" t="str">
        <f>[1]!imdiv(H117,I117)</f>
        <v>4.64551535680292E-002-0.17518753613196i</v>
      </c>
      <c r="L117">
        <f>[1]!imabs(J117)</f>
        <v>0.18124225254894613</v>
      </c>
      <c r="M117">
        <f t="shared" si="14"/>
        <v>-14.83481097758399</v>
      </c>
      <c r="O117">
        <f t="shared" si="16"/>
        <v>0.9834384809895248</v>
      </c>
      <c r="P117">
        <f t="shared" si="15"/>
        <v>-0.1450560438693361</v>
      </c>
    </row>
    <row r="118" spans="3:16" ht="12.75">
      <c r="C118">
        <f t="shared" si="11"/>
        <v>18.99999999999998</v>
      </c>
      <c r="D118">
        <f>C118/E$9</f>
        <v>1.899999999999998</v>
      </c>
      <c r="E118">
        <f t="shared" si="12"/>
        <v>2.9845130209103004</v>
      </c>
      <c r="F118">
        <f t="shared" si="13"/>
        <v>-0.1583844403245396</v>
      </c>
      <c r="H118" s="1" t="str">
        <f>[1]!complex(0,($E$8*F118))</f>
        <v>-0.111994711787918i</v>
      </c>
      <c r="I118" t="str">
        <f>[1]!complex((1-$E$8^2)^0.5,F118)</f>
        <v>0.707106781186548-0.15838444032454i</v>
      </c>
      <c r="J118" t="str">
        <f>[1]!imdiv(H118,I118)</f>
        <v>3.37815752340946E-002-0.150817724760371i</v>
      </c>
      <c r="L118">
        <f>[1]!imabs(J118)</f>
        <v>0.15455478293211056</v>
      </c>
      <c r="M118">
        <f t="shared" si="14"/>
        <v>-16.21835100982892</v>
      </c>
      <c r="O118">
        <f t="shared" si="16"/>
        <v>0.9879842200525311</v>
      </c>
      <c r="P118">
        <f t="shared" si="15"/>
        <v>-0.10499983696887337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2007-10-28T17:16:10Z</dcterms:modified>
  <cp:category/>
  <cp:version/>
  <cp:contentType/>
  <cp:contentStatus/>
</cp:coreProperties>
</file>