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\Desktop\MW101\"/>
    </mc:Choice>
  </mc:AlternateContent>
  <xr:revisionPtr revIDLastSave="0" documentId="8_{19930141-5643-4E61-8638-B1A70F8F4440}" xr6:coauthVersionLast="40" xr6:coauthVersionMax="40" xr10:uidLastSave="{00000000-0000-0000-0000-000000000000}"/>
  <bookViews>
    <workbookView xWindow="0" yWindow="0" windowWidth="17448" windowHeight="6252" xr2:uid="{C80D2011-DC84-4BEF-BD0B-4D2DBB0C2F74}"/>
  </bookViews>
  <sheets>
    <sheet name="Worksheet" sheetId="1" r:id="rId1"/>
    <sheet name="Read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B7" i="1"/>
  <c r="B8" i="1" s="1"/>
  <c r="B10" i="1" s="1"/>
  <c r="B11" i="1" s="1"/>
  <c r="B32" i="1"/>
  <c r="B25" i="1" l="1"/>
  <c r="B26" i="1" s="1"/>
  <c r="B27" i="1" s="1"/>
  <c r="B24" i="1"/>
  <c r="B15" i="1"/>
  <c r="B35" i="1" l="1"/>
  <c r="B34" i="1"/>
  <c r="B28" i="1"/>
  <c r="B33" i="1" s="1"/>
  <c r="B17" i="1"/>
  <c r="B16" i="1"/>
</calcChain>
</file>

<file path=xl/sharedStrings.xml><?xml version="1.0" encoding="utf-8"?>
<sst xmlns="http://schemas.openxmlformats.org/spreadsheetml/2006/main" count="59" uniqueCount="48">
  <si>
    <t>sec</t>
  </si>
  <si>
    <t>volts</t>
  </si>
  <si>
    <t>V/s</t>
  </si>
  <si>
    <t>amps</t>
  </si>
  <si>
    <t>F</t>
  </si>
  <si>
    <t>Coulombs</t>
  </si>
  <si>
    <t>ohms</t>
  </si>
  <si>
    <t>Coulomb discharge/charge per cycle</t>
  </si>
  <si>
    <t>coulomb</t>
  </si>
  <si>
    <t>Equivalent average current</t>
  </si>
  <si>
    <t>amperes</t>
  </si>
  <si>
    <t>watts</t>
  </si>
  <si>
    <t>Dissipated power per capacitor</t>
  </si>
  <si>
    <t>Enter TX peak current</t>
  </si>
  <si>
    <t>uF</t>
  </si>
  <si>
    <t>Required charge storage capacitance</t>
  </si>
  <si>
    <t>Total peak charge stored</t>
  </si>
  <si>
    <t>percent</t>
  </si>
  <si>
    <t>Calculated period</t>
  </si>
  <si>
    <t>Enter maximum duty cycle</t>
  </si>
  <si>
    <t>Enter allowable droop over pulse</t>
  </si>
  <si>
    <t>Calculated allowable dV/dt</t>
  </si>
  <si>
    <t>V/usec</t>
  </si>
  <si>
    <t>Choose unit capacitor</t>
  </si>
  <si>
    <t>Choose number of capacitors</t>
  </si>
  <si>
    <t>Total capacitance</t>
  </si>
  <si>
    <t>Enter equivalent series resistance (ESR) for single cap</t>
  </si>
  <si>
    <t>ESR of capacitor bank</t>
  </si>
  <si>
    <t>Calculated voltage droop</t>
  </si>
  <si>
    <t>V/us</t>
  </si>
  <si>
    <t>Calculate ideal capacitance required</t>
  </si>
  <si>
    <t>Hz</t>
  </si>
  <si>
    <t>Calculated pulse width</t>
  </si>
  <si>
    <t>V/sec</t>
  </si>
  <si>
    <t>Calculate power dissipation</t>
  </si>
  <si>
    <t>V</t>
  </si>
  <si>
    <t>Dissipated power of capacitor bank</t>
  </si>
  <si>
    <t>Choose physical capacitor bank</t>
  </si>
  <si>
    <t>-</t>
  </si>
  <si>
    <t>Value</t>
  </si>
  <si>
    <t>Units</t>
  </si>
  <si>
    <t>Power amp voltage drop due to ESR</t>
  </si>
  <si>
    <t>Enter TX quiescent current (zero for drain-pulsed circuits)</t>
  </si>
  <si>
    <t>Voltage droop over during pulse</t>
  </si>
  <si>
    <t>Enter nominal drain voltage</t>
  </si>
  <si>
    <t>Equivalent average current per capacitor</t>
  </si>
  <si>
    <t>Enter data in blue boxes only</t>
  </si>
  <si>
    <t>Enter minimum pulse repetition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</si>
</sst>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9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2" borderId="1" xfId="0" applyNumberFormat="1" applyFill="1" applyBorder="1"/>
    <xf numFmtId="0" fontId="0" fillId="2" borderId="0" xfId="0" applyFill="1"/>
    <xf numFmtId="0" fontId="0" fillId="0" borderId="1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541020</xdr:colOff>
      <xdr:row>5</xdr:row>
      <xdr:rowOff>53340</xdr:rowOff>
    </xdr:from>
    <xdr:to>
      <xdr:col>13</xdr:col>
      <xdr:colOff>510540</xdr:colOff>
      <xdr:row>16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83689D-0561-439C-A2F6-C5661CED639D}"/>
            </a:ext>
          </a:extLst>
        </xdr:cNvPr>
        <xdr:cNvSpPr txBox="1"/>
      </xdr:nvSpPr>
      <xdr:spPr>
        <a:xfrm>
          <a:off x="2369820" y="967740"/>
          <a:ext cx="6065520" cy="2080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Charge</a:t>
          </a:r>
          <a:r>
            <a:rPr lang="en-US" sz="1100" baseline="0"/>
            <a:t>_Storage_M101_Rev-.xlsx</a:t>
          </a:r>
        </a:p>
        <a:p>
          <a:endParaRPr lang="en-US" sz="1100" baseline="0"/>
        </a:p>
        <a:p>
          <a:r>
            <a:rPr lang="en-US" sz="1100" baseline="0"/>
            <a:t>Initial post December 2018.</a:t>
          </a:r>
        </a:p>
        <a:p>
          <a:endParaRPr lang="en-US" sz="1100" baseline="0"/>
        </a:p>
        <a:p>
          <a:r>
            <a:rPr lang="en-US" sz="1100"/>
            <a:t>This spreadsheet is described</a:t>
          </a:r>
          <a:r>
            <a:rPr lang="en-US" sz="1100" baseline="0"/>
            <a:t> on this Microwaves101 page:</a:t>
          </a:r>
        </a:p>
        <a:p>
          <a:endParaRPr lang="en-US" sz="1100" baseline="0"/>
        </a:p>
        <a:p>
          <a:r>
            <a:rPr lang="en-US" sz="1100"/>
            <a:t>https://www.microwaves101.com/encyclopedias/charge-storage-capacitor-dissipation</a:t>
          </a:r>
        </a:p>
        <a:p>
          <a:endParaRPr lang="en-US" sz="1100"/>
        </a:p>
        <a:p>
          <a:r>
            <a:rPr lang="en-US" sz="1100"/>
            <a:t>It will</a:t>
          </a:r>
          <a:r>
            <a:rPr lang="en-US" sz="1100" baseline="0"/>
            <a:t> calculate required charge storage for pulsed amplifiers based on peak current, pulse repetition frequency, duty factor and voltage droop requirements, and then calculates dissipation for physical capacitors you select.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574F-B777-4E58-9FE5-173A4A7002EA}">
  <dimension ref="B1:H37"/>
  <sheetViews>
    <sheetView tabSelected="1" topLeftCell="A2" zoomScale="75" zoomScaleNormal="75" workbookViewId="0">
      <selection activeCell="D6" sqref="D6"/>
    </sheetView>
  </sheetViews>
  <sheetFormatPr defaultRowHeight="14.4" x14ac:dyDescent="0.3"/>
  <cols>
    <col min="2" max="2" width="12" bestFit="1" customWidth="1"/>
    <col min="3" max="3" width="8.88671875" style="2"/>
    <col min="4" max="4" width="50.44140625" customWidth="1"/>
  </cols>
  <sheetData>
    <row r="1" spans="2:4" x14ac:dyDescent="0.3">
      <c r="D1" s="11" t="s">
        <v>46</v>
      </c>
    </row>
    <row r="4" spans="2:4" x14ac:dyDescent="0.3">
      <c r="B4" s="3" t="s">
        <v>39</v>
      </c>
      <c r="C4" s="4" t="s">
        <v>40</v>
      </c>
      <c r="D4" s="3" t="s">
        <v>30</v>
      </c>
    </row>
    <row r="5" spans="2:4" x14ac:dyDescent="0.3">
      <c r="B5" s="5">
        <v>0.1</v>
      </c>
      <c r="C5" s="6" t="s">
        <v>17</v>
      </c>
      <c r="D5" s="7" t="s">
        <v>19</v>
      </c>
    </row>
    <row r="6" spans="2:4" x14ac:dyDescent="0.3">
      <c r="B6" s="8">
        <v>200</v>
      </c>
      <c r="C6" s="6" t="s">
        <v>31</v>
      </c>
      <c r="D6" s="7" t="s">
        <v>47</v>
      </c>
    </row>
    <row r="7" spans="2:4" x14ac:dyDescent="0.3">
      <c r="B7" s="7">
        <f>1/B6</f>
        <v>5.0000000000000001E-3</v>
      </c>
      <c r="C7" s="6" t="s">
        <v>0</v>
      </c>
      <c r="D7" s="7" t="s">
        <v>18</v>
      </c>
    </row>
    <row r="8" spans="2:4" x14ac:dyDescent="0.3">
      <c r="B8" s="7">
        <f>B7*B5</f>
        <v>5.0000000000000001E-4</v>
      </c>
      <c r="C8" s="6" t="s">
        <v>0</v>
      </c>
      <c r="D8" s="7" t="s">
        <v>32</v>
      </c>
    </row>
    <row r="9" spans="2:4" x14ac:dyDescent="0.3">
      <c r="B9" s="8">
        <v>2.5</v>
      </c>
      <c r="C9" s="6" t="s">
        <v>1</v>
      </c>
      <c r="D9" s="7" t="s">
        <v>20</v>
      </c>
    </row>
    <row r="10" spans="2:4" x14ac:dyDescent="0.3">
      <c r="B10" s="9">
        <f>B9/B8</f>
        <v>5000</v>
      </c>
      <c r="C10" s="6" t="s">
        <v>2</v>
      </c>
      <c r="D10" s="7" t="s">
        <v>21</v>
      </c>
    </row>
    <row r="11" spans="2:4" x14ac:dyDescent="0.3">
      <c r="B11" s="7">
        <f>B10/1000000</f>
        <v>5.0000000000000001E-3</v>
      </c>
      <c r="C11" s="6" t="s">
        <v>22</v>
      </c>
      <c r="D11" s="7" t="s">
        <v>21</v>
      </c>
    </row>
    <row r="12" spans="2:4" x14ac:dyDescent="0.3">
      <c r="B12" s="8">
        <v>48</v>
      </c>
      <c r="C12" s="6" t="s">
        <v>1</v>
      </c>
      <c r="D12" s="7" t="s">
        <v>44</v>
      </c>
    </row>
    <row r="13" spans="2:4" x14ac:dyDescent="0.3">
      <c r="B13" s="10">
        <v>20</v>
      </c>
      <c r="C13" s="6" t="s">
        <v>3</v>
      </c>
      <c r="D13" s="7" t="s">
        <v>13</v>
      </c>
    </row>
    <row r="14" spans="2:4" x14ac:dyDescent="0.3">
      <c r="B14" s="10">
        <v>1</v>
      </c>
      <c r="C14" s="6"/>
      <c r="D14" s="7" t="s">
        <v>42</v>
      </c>
    </row>
    <row r="15" spans="2:4" x14ac:dyDescent="0.3">
      <c r="B15" s="7">
        <f>(B13-B14)/B10</f>
        <v>3.8E-3</v>
      </c>
      <c r="C15" s="6" t="s">
        <v>4</v>
      </c>
      <c r="D15" s="7" t="s">
        <v>15</v>
      </c>
    </row>
    <row r="16" spans="2:4" x14ac:dyDescent="0.3">
      <c r="B16" s="7">
        <f>B15*1000000</f>
        <v>3800</v>
      </c>
      <c r="C16" s="6" t="s">
        <v>14</v>
      </c>
      <c r="D16" s="7" t="s">
        <v>15</v>
      </c>
    </row>
    <row r="17" spans="2:8" x14ac:dyDescent="0.3">
      <c r="B17" s="7">
        <f>B15*B12</f>
        <v>0.18240000000000001</v>
      </c>
      <c r="C17" s="6" t="s">
        <v>5</v>
      </c>
      <c r="D17" s="7" t="s">
        <v>16</v>
      </c>
    </row>
    <row r="19" spans="2:8" x14ac:dyDescent="0.3">
      <c r="B19" s="7"/>
      <c r="C19" s="6"/>
      <c r="D19" s="3" t="s">
        <v>37</v>
      </c>
    </row>
    <row r="20" spans="2:8" x14ac:dyDescent="0.3">
      <c r="B20" s="8">
        <v>1600</v>
      </c>
      <c r="C20" s="6" t="s">
        <v>14</v>
      </c>
      <c r="D20" s="7" t="s">
        <v>23</v>
      </c>
    </row>
    <row r="21" spans="2:8" x14ac:dyDescent="0.3">
      <c r="B21" s="8">
        <v>2</v>
      </c>
      <c r="C21" s="6" t="s">
        <v>38</v>
      </c>
      <c r="D21" s="7" t="s">
        <v>24</v>
      </c>
    </row>
    <row r="22" spans="2:8" x14ac:dyDescent="0.3">
      <c r="B22" s="7">
        <f>B21*B20/1000000</f>
        <v>3.2000000000000002E-3</v>
      </c>
      <c r="C22" s="6" t="s">
        <v>4</v>
      </c>
      <c r="D22" s="7" t="s">
        <v>25</v>
      </c>
    </row>
    <row r="23" spans="2:8" x14ac:dyDescent="0.3">
      <c r="B23" s="7">
        <f>(B13-B14)/B22</f>
        <v>5937.5</v>
      </c>
      <c r="C23" s="6" t="s">
        <v>33</v>
      </c>
      <c r="D23" s="7" t="s">
        <v>28</v>
      </c>
    </row>
    <row r="24" spans="2:8" x14ac:dyDescent="0.3">
      <c r="B24" s="7">
        <f>B23/1000000</f>
        <v>5.9375000000000001E-3</v>
      </c>
      <c r="C24" s="6" t="s">
        <v>29</v>
      </c>
      <c r="D24" s="7" t="s">
        <v>28</v>
      </c>
      <c r="H24" s="1"/>
    </row>
    <row r="25" spans="2:8" x14ac:dyDescent="0.3">
      <c r="B25" s="7">
        <f>B23*B8</f>
        <v>2.96875</v>
      </c>
      <c r="C25" s="6" t="s">
        <v>35</v>
      </c>
      <c r="D25" s="7" t="s">
        <v>43</v>
      </c>
      <c r="H25" s="1"/>
    </row>
    <row r="26" spans="2:8" x14ac:dyDescent="0.3">
      <c r="B26" s="7">
        <f>B25*B22</f>
        <v>9.4999999999999998E-3</v>
      </c>
      <c r="C26" s="6" t="s">
        <v>8</v>
      </c>
      <c r="D26" s="7" t="s">
        <v>7</v>
      </c>
      <c r="H26" s="1"/>
    </row>
    <row r="27" spans="2:8" x14ac:dyDescent="0.3">
      <c r="B27" s="7">
        <f>2*B26/B7</f>
        <v>3.8</v>
      </c>
      <c r="C27" s="6" t="s">
        <v>10</v>
      </c>
      <c r="D27" s="7" t="s">
        <v>9</v>
      </c>
      <c r="H27" s="1"/>
    </row>
    <row r="28" spans="2:8" x14ac:dyDescent="0.3">
      <c r="B28" s="7">
        <f>B27/B21</f>
        <v>1.9</v>
      </c>
      <c r="C28" s="6" t="s">
        <v>10</v>
      </c>
      <c r="D28" s="7" t="s">
        <v>45</v>
      </c>
      <c r="H28" s="1"/>
    </row>
    <row r="29" spans="2:8" x14ac:dyDescent="0.3">
      <c r="H29" s="1"/>
    </row>
    <row r="30" spans="2:8" x14ac:dyDescent="0.3">
      <c r="B30" s="7"/>
      <c r="C30" s="6"/>
      <c r="D30" s="3" t="s">
        <v>34</v>
      </c>
      <c r="H30" s="1"/>
    </row>
    <row r="31" spans="2:8" x14ac:dyDescent="0.3">
      <c r="B31" s="8">
        <v>0.125</v>
      </c>
      <c r="C31" s="6" t="s">
        <v>6</v>
      </c>
      <c r="D31" s="7" t="s">
        <v>26</v>
      </c>
    </row>
    <row r="32" spans="2:8" x14ac:dyDescent="0.3">
      <c r="B32" s="7">
        <f>B31/B21</f>
        <v>6.25E-2</v>
      </c>
      <c r="C32" s="6" t="s">
        <v>6</v>
      </c>
      <c r="D32" s="7" t="s">
        <v>27</v>
      </c>
    </row>
    <row r="33" spans="2:8" x14ac:dyDescent="0.3">
      <c r="B33" s="7">
        <f>B28^2*B31</f>
        <v>0.45124999999999998</v>
      </c>
      <c r="C33" s="6" t="s">
        <v>11</v>
      </c>
      <c r="D33" s="7" t="s">
        <v>12</v>
      </c>
    </row>
    <row r="34" spans="2:8" x14ac:dyDescent="0.3">
      <c r="B34" s="7">
        <f>B27^2*B32</f>
        <v>0.90249999999999997</v>
      </c>
      <c r="C34" s="6" t="s">
        <v>11</v>
      </c>
      <c r="D34" s="7" t="s">
        <v>36</v>
      </c>
    </row>
    <row r="35" spans="2:8" x14ac:dyDescent="0.3">
      <c r="B35" s="7">
        <f>B27*B32/2</f>
        <v>0.11874999999999999</v>
      </c>
      <c r="C35" s="6" t="s">
        <v>1</v>
      </c>
      <c r="D35" s="12" t="s">
        <v>41</v>
      </c>
    </row>
    <row r="37" spans="2:8" x14ac:dyDescent="0.3">
      <c r="H37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61F0-AA2C-4FB6-851C-F4B3B8151210}">
  <dimension ref="A1"/>
  <sheetViews>
    <sheetView workbookViewId="0">
      <selection activeCell="B11" sqref="B1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Huettner</dc:creator>
  <cp:lastModifiedBy>Brenda</cp:lastModifiedBy>
  <dcterms:created xsi:type="dcterms:W3CDTF">2018-11-24T18:30:52Z</dcterms:created>
  <dcterms:modified xsi:type="dcterms:W3CDTF">2019-01-16T23:01:30Z</dcterms:modified>
</cp:coreProperties>
</file>