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ources\"/>
    </mc:Choice>
  </mc:AlternateContent>
  <xr:revisionPtr revIDLastSave="0" documentId="13_ncr:1_{66688AA6-4607-438B-A2DE-9E62E0507A88}" xr6:coauthVersionLast="45" xr6:coauthVersionMax="45" xr10:uidLastSave="{00000000-0000-0000-0000-000000000000}"/>
  <bookViews>
    <workbookView xWindow="1845" yWindow="7380" windowWidth="26865" windowHeight="18315" xr2:uid="{00000000-000D-0000-FFFF-FFFF00000000}"/>
  </bookViews>
  <sheets>
    <sheet name="Skin Depth uin" sheetId="5" r:id="rId1"/>
    <sheet name="Skin Depth um" sheetId="6" r:id="rId2"/>
    <sheet name="Sheet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1" i="1" l="1"/>
  <c r="V12" i="1"/>
  <c r="U12" i="1" s="1"/>
  <c r="L35" i="1" l="1"/>
  <c r="L51" i="1"/>
  <c r="L8" i="1"/>
  <c r="L24" i="1"/>
  <c r="L36" i="1"/>
  <c r="L52" i="1"/>
  <c r="L9" i="1"/>
  <c r="L25" i="1"/>
  <c r="L37" i="1"/>
  <c r="L53" i="1"/>
  <c r="L10" i="1"/>
  <c r="L26" i="1"/>
  <c r="L38" i="1"/>
  <c r="L54" i="1"/>
  <c r="L11" i="1"/>
  <c r="L27" i="1"/>
  <c r="L39" i="1"/>
  <c r="L55" i="1"/>
  <c r="L12" i="1"/>
  <c r="L28" i="1"/>
  <c r="L40" i="1"/>
  <c r="L56" i="1"/>
  <c r="L13" i="1"/>
  <c r="L29" i="1"/>
  <c r="L41" i="1"/>
  <c r="L57" i="1"/>
  <c r="L14" i="1"/>
  <c r="L30" i="1"/>
  <c r="L42" i="1"/>
  <c r="L15" i="1"/>
  <c r="L60" i="1"/>
  <c r="L18" i="1"/>
  <c r="L6" i="1"/>
  <c r="L34" i="1"/>
  <c r="L20" i="1"/>
  <c r="L21" i="1"/>
  <c r="L7" i="1"/>
  <c r="L16" i="1"/>
  <c r="L19" i="1"/>
  <c r="L4" i="1"/>
  <c r="L5" i="1"/>
  <c r="L22" i="1"/>
  <c r="L23" i="1"/>
  <c r="L59" i="1"/>
  <c r="L61" i="1"/>
  <c r="L58" i="1"/>
  <c r="L17" i="1"/>
  <c r="L3" i="1"/>
  <c r="L43" i="1"/>
  <c r="L44" i="1"/>
  <c r="L45" i="1"/>
  <c r="L46" i="1"/>
  <c r="L47" i="1"/>
  <c r="L48" i="1"/>
  <c r="L49" i="1"/>
  <c r="L50" i="1"/>
  <c r="C61" i="1"/>
  <c r="D61" i="1"/>
  <c r="E61" i="1"/>
  <c r="F61" i="1"/>
  <c r="G61" i="1"/>
  <c r="H61" i="1"/>
  <c r="I61" i="1"/>
  <c r="J61" i="1"/>
  <c r="K61" i="1"/>
  <c r="C30" i="1"/>
  <c r="D30" i="1"/>
  <c r="E30" i="1"/>
  <c r="F30" i="1"/>
  <c r="G30" i="1"/>
  <c r="H30" i="1"/>
  <c r="I30" i="1"/>
  <c r="J30" i="1"/>
  <c r="K30" i="1"/>
  <c r="C29" i="1"/>
  <c r="D29" i="1"/>
  <c r="E29" i="1"/>
  <c r="F29" i="1"/>
  <c r="G29" i="1"/>
  <c r="H29" i="1"/>
  <c r="I29" i="1"/>
  <c r="J29" i="1"/>
  <c r="K29" i="1"/>
  <c r="C60" i="1"/>
  <c r="D60" i="1"/>
  <c r="E60" i="1"/>
  <c r="F60" i="1"/>
  <c r="G60" i="1"/>
  <c r="H60" i="1"/>
  <c r="I60" i="1"/>
  <c r="J60" i="1"/>
  <c r="K60" i="1"/>
  <c r="W11" i="1" l="1"/>
  <c r="V5" i="1" l="1"/>
  <c r="W5" i="1" s="1"/>
  <c r="Q10" i="1" l="1"/>
  <c r="V10" i="1"/>
  <c r="W10" i="1" s="1"/>
  <c r="V4" i="1"/>
  <c r="W4" i="1" s="1"/>
  <c r="V6" i="1"/>
  <c r="W6" i="1" s="1"/>
  <c r="V7" i="1"/>
  <c r="W7" i="1" s="1"/>
  <c r="V8" i="1"/>
  <c r="W8" i="1" s="1"/>
  <c r="V9" i="1"/>
  <c r="W9" i="1" s="1"/>
  <c r="V3" i="1"/>
  <c r="W3" i="1" s="1"/>
  <c r="H52" i="1" l="1"/>
  <c r="K35" i="1"/>
  <c r="K51" i="1"/>
  <c r="K10" i="1"/>
  <c r="K26" i="1"/>
  <c r="K55" i="1"/>
  <c r="K49" i="1"/>
  <c r="K25" i="1"/>
  <c r="K36" i="1"/>
  <c r="K52" i="1"/>
  <c r="K11" i="1"/>
  <c r="K27" i="1"/>
  <c r="K39" i="1"/>
  <c r="K40" i="1"/>
  <c r="K16" i="1"/>
  <c r="K17" i="1"/>
  <c r="K18" i="1"/>
  <c r="K19" i="1"/>
  <c r="K45" i="1"/>
  <c r="K46" i="1"/>
  <c r="K47" i="1"/>
  <c r="K48" i="1"/>
  <c r="K8" i="1"/>
  <c r="K37" i="1"/>
  <c r="K53" i="1"/>
  <c r="K12" i="1"/>
  <c r="K28" i="1"/>
  <c r="K14" i="1"/>
  <c r="K15" i="1"/>
  <c r="K41" i="1"/>
  <c r="K58" i="1"/>
  <c r="K59" i="1"/>
  <c r="K44" i="1"/>
  <c r="K4" i="1"/>
  <c r="K5" i="1"/>
  <c r="K22" i="1"/>
  <c r="K7" i="1"/>
  <c r="K9" i="1"/>
  <c r="K38" i="1"/>
  <c r="K54" i="1"/>
  <c r="K13" i="1"/>
  <c r="K3" i="1"/>
  <c r="K56" i="1"/>
  <c r="K57" i="1"/>
  <c r="K42" i="1"/>
  <c r="K43" i="1"/>
  <c r="K34" i="1"/>
  <c r="K20" i="1"/>
  <c r="K21" i="1"/>
  <c r="K6" i="1"/>
  <c r="K23" i="1"/>
  <c r="K24" i="1"/>
  <c r="K50" i="1"/>
  <c r="E57" i="1"/>
  <c r="E53" i="1"/>
  <c r="H34" i="1"/>
  <c r="G59" i="1"/>
  <c r="J57" i="1"/>
  <c r="G55" i="1"/>
  <c r="C55" i="1"/>
  <c r="I36" i="1"/>
  <c r="I52" i="1"/>
  <c r="I11" i="1"/>
  <c r="I27" i="1"/>
  <c r="I37" i="1"/>
  <c r="I53" i="1"/>
  <c r="I12" i="1"/>
  <c r="I39" i="1"/>
  <c r="I40" i="1"/>
  <c r="I56" i="1"/>
  <c r="I15" i="1"/>
  <c r="I17" i="1"/>
  <c r="I51" i="1"/>
  <c r="I14" i="1"/>
  <c r="I41" i="1"/>
  <c r="I57" i="1"/>
  <c r="I16" i="1"/>
  <c r="I58" i="1"/>
  <c r="I50" i="1"/>
  <c r="I28" i="1"/>
  <c r="I55" i="1"/>
  <c r="I42" i="1"/>
  <c r="I43" i="1"/>
  <c r="I59" i="1"/>
  <c r="I18" i="1"/>
  <c r="I47" i="1"/>
  <c r="I10" i="1"/>
  <c r="I3" i="1"/>
  <c r="I44" i="1"/>
  <c r="I34" i="1"/>
  <c r="I19" i="1"/>
  <c r="I46" i="1"/>
  <c r="I5" i="1"/>
  <c r="I21" i="1"/>
  <c r="I6" i="1"/>
  <c r="I22" i="1"/>
  <c r="I35" i="1"/>
  <c r="I45" i="1"/>
  <c r="I4" i="1"/>
  <c r="I20" i="1"/>
  <c r="I9" i="1"/>
  <c r="I13" i="1"/>
  <c r="I48" i="1"/>
  <c r="I7" i="1"/>
  <c r="I23" i="1"/>
  <c r="I24" i="1"/>
  <c r="I25" i="1"/>
  <c r="I38" i="1"/>
  <c r="I49" i="1"/>
  <c r="I8" i="1"/>
  <c r="I26" i="1"/>
  <c r="I54" i="1"/>
  <c r="C51" i="1"/>
  <c r="G3" i="1"/>
  <c r="D35" i="1"/>
  <c r="H35" i="1"/>
  <c r="E36" i="1"/>
  <c r="J36" i="1"/>
  <c r="F37" i="1"/>
  <c r="C38" i="1"/>
  <c r="G38" i="1"/>
  <c r="D39" i="1"/>
  <c r="H39" i="1"/>
  <c r="E40" i="1"/>
  <c r="J40" i="1"/>
  <c r="F41" i="1"/>
  <c r="C42" i="1"/>
  <c r="G42" i="1"/>
  <c r="D43" i="1"/>
  <c r="H43" i="1"/>
  <c r="E44" i="1"/>
  <c r="J44" i="1"/>
  <c r="F45" i="1"/>
  <c r="C46" i="1"/>
  <c r="G46" i="1"/>
  <c r="D47" i="1"/>
  <c r="H47" i="1"/>
  <c r="E48" i="1"/>
  <c r="J48" i="1"/>
  <c r="F49" i="1"/>
  <c r="C50" i="1"/>
  <c r="G50" i="1"/>
  <c r="D51" i="1"/>
  <c r="H51" i="1"/>
  <c r="E52" i="1"/>
  <c r="J52" i="1"/>
  <c r="F53" i="1"/>
  <c r="C54" i="1"/>
  <c r="G54" i="1"/>
  <c r="D55" i="1"/>
  <c r="H55" i="1"/>
  <c r="E56" i="1"/>
  <c r="J56" i="1"/>
  <c r="F57" i="1"/>
  <c r="C58" i="1"/>
  <c r="G58" i="1"/>
  <c r="D59" i="1"/>
  <c r="H59" i="1"/>
  <c r="G34" i="1"/>
  <c r="C34" i="1"/>
  <c r="C36" i="1"/>
  <c r="G36" i="1"/>
  <c r="D37" i="1"/>
  <c r="H37" i="1"/>
  <c r="J38" i="1"/>
  <c r="C40" i="1"/>
  <c r="D41" i="1"/>
  <c r="E42" i="1"/>
  <c r="F43" i="1"/>
  <c r="G44" i="1"/>
  <c r="H45" i="1"/>
  <c r="J46" i="1"/>
  <c r="C48" i="1"/>
  <c r="H49" i="1"/>
  <c r="J50" i="1"/>
  <c r="C52" i="1"/>
  <c r="D53" i="1"/>
  <c r="E54" i="1"/>
  <c r="F55" i="1"/>
  <c r="G56" i="1"/>
  <c r="H57" i="1"/>
  <c r="J58" i="1"/>
  <c r="E34" i="1"/>
  <c r="G22" i="1"/>
  <c r="C35" i="1"/>
  <c r="D36" i="1"/>
  <c r="H36" i="1"/>
  <c r="E37" i="1"/>
  <c r="F38" i="1"/>
  <c r="G39" i="1"/>
  <c r="H40" i="1"/>
  <c r="J41" i="1"/>
  <c r="C43" i="1"/>
  <c r="D44" i="1"/>
  <c r="E45" i="1"/>
  <c r="F46" i="1"/>
  <c r="G47" i="1"/>
  <c r="H48" i="1"/>
  <c r="J49" i="1"/>
  <c r="E35" i="1"/>
  <c r="J35" i="1"/>
  <c r="F36" i="1"/>
  <c r="C37" i="1"/>
  <c r="G37" i="1"/>
  <c r="D38" i="1"/>
  <c r="H38" i="1"/>
  <c r="E39" i="1"/>
  <c r="J39" i="1"/>
  <c r="F40" i="1"/>
  <c r="C41" i="1"/>
  <c r="G41" i="1"/>
  <c r="D42" i="1"/>
  <c r="H42" i="1"/>
  <c r="E43" i="1"/>
  <c r="J43" i="1"/>
  <c r="F44" i="1"/>
  <c r="C45" i="1"/>
  <c r="G45" i="1"/>
  <c r="D46" i="1"/>
  <c r="H46" i="1"/>
  <c r="E47" i="1"/>
  <c r="J47" i="1"/>
  <c r="F48" i="1"/>
  <c r="C49" i="1"/>
  <c r="G49" i="1"/>
  <c r="D50" i="1"/>
  <c r="H50" i="1"/>
  <c r="E51" i="1"/>
  <c r="J51" i="1"/>
  <c r="F52" i="1"/>
  <c r="C53" i="1"/>
  <c r="G53" i="1"/>
  <c r="D54" i="1"/>
  <c r="H54" i="1"/>
  <c r="E55" i="1"/>
  <c r="J55" i="1"/>
  <c r="F56" i="1"/>
  <c r="C57" i="1"/>
  <c r="G57" i="1"/>
  <c r="D58" i="1"/>
  <c r="H58" i="1"/>
  <c r="E59" i="1"/>
  <c r="J59" i="1"/>
  <c r="F34" i="1"/>
  <c r="G6" i="1"/>
  <c r="F35" i="1"/>
  <c r="E38" i="1"/>
  <c r="F39" i="1"/>
  <c r="G40" i="1"/>
  <c r="H41" i="1"/>
  <c r="J42" i="1"/>
  <c r="C44" i="1"/>
  <c r="D45" i="1"/>
  <c r="E46" i="1"/>
  <c r="F47" i="1"/>
  <c r="G48" i="1"/>
  <c r="D49" i="1"/>
  <c r="E50" i="1"/>
  <c r="F51" i="1"/>
  <c r="G52" i="1"/>
  <c r="H53" i="1"/>
  <c r="J54" i="1"/>
  <c r="C56" i="1"/>
  <c r="D57" i="1"/>
  <c r="E58" i="1"/>
  <c r="F59" i="1"/>
  <c r="J34" i="1"/>
  <c r="G35" i="1"/>
  <c r="J37" i="1"/>
  <c r="C39" i="1"/>
  <c r="D40" i="1"/>
  <c r="E41" i="1"/>
  <c r="F42" i="1"/>
  <c r="G43" i="1"/>
  <c r="H44" i="1"/>
  <c r="J45" i="1"/>
  <c r="C47" i="1"/>
  <c r="D48" i="1"/>
  <c r="E49" i="1"/>
  <c r="F50" i="1"/>
  <c r="C59" i="1"/>
  <c r="H56" i="1"/>
  <c r="F54" i="1"/>
  <c r="D52" i="1"/>
  <c r="D34" i="1"/>
  <c r="F58" i="1"/>
  <c r="D56" i="1"/>
  <c r="J53" i="1"/>
  <c r="G51" i="1"/>
  <c r="G26" i="1"/>
  <c r="G10" i="1"/>
  <c r="G18" i="1"/>
  <c r="G14" i="1"/>
  <c r="G25" i="1"/>
  <c r="G21" i="1"/>
  <c r="G17" i="1"/>
  <c r="G13" i="1"/>
  <c r="G9" i="1"/>
  <c r="G5" i="1"/>
  <c r="G28" i="1"/>
  <c r="G24" i="1"/>
  <c r="G20" i="1"/>
  <c r="G16" i="1"/>
  <c r="G12" i="1"/>
  <c r="G8" i="1"/>
  <c r="G4" i="1"/>
  <c r="G27" i="1"/>
  <c r="G23" i="1"/>
  <c r="G19" i="1"/>
  <c r="G15" i="1"/>
  <c r="G11" i="1"/>
  <c r="G7" i="1"/>
  <c r="F20" i="1"/>
  <c r="C17" i="1"/>
  <c r="J8" i="1"/>
  <c r="J24" i="1"/>
  <c r="H15" i="1"/>
  <c r="D6" i="1"/>
  <c r="D22" i="1"/>
  <c r="E13" i="1"/>
  <c r="F4" i="1"/>
  <c r="H3" i="1"/>
  <c r="J28" i="1"/>
  <c r="D26" i="1"/>
  <c r="F24" i="1"/>
  <c r="C21" i="1"/>
  <c r="H19" i="1"/>
  <c r="E17" i="1"/>
  <c r="J12" i="1"/>
  <c r="D10" i="1"/>
  <c r="F8" i="1"/>
  <c r="C5" i="1"/>
  <c r="F28" i="1"/>
  <c r="C25" i="1"/>
  <c r="H23" i="1"/>
  <c r="E21" i="1"/>
  <c r="J16" i="1"/>
  <c r="D14" i="1"/>
  <c r="F12" i="1"/>
  <c r="C9" i="1"/>
  <c r="H7" i="1"/>
  <c r="E5" i="1"/>
  <c r="H27" i="1"/>
  <c r="E25" i="1"/>
  <c r="J20" i="1"/>
  <c r="D18" i="1"/>
  <c r="F16" i="1"/>
  <c r="C13" i="1"/>
  <c r="H11" i="1"/>
  <c r="E9" i="1"/>
  <c r="J4" i="1"/>
  <c r="E3" i="1"/>
  <c r="C3" i="1"/>
  <c r="D28" i="1"/>
  <c r="C27" i="1"/>
  <c r="E27" i="1"/>
  <c r="J26" i="1"/>
  <c r="F26" i="1"/>
  <c r="H25" i="1"/>
  <c r="D24" i="1"/>
  <c r="C23" i="1"/>
  <c r="E23" i="1"/>
  <c r="J22" i="1"/>
  <c r="F22" i="1"/>
  <c r="H21" i="1"/>
  <c r="D20" i="1"/>
  <c r="C19" i="1"/>
  <c r="E19" i="1"/>
  <c r="J18" i="1"/>
  <c r="F18" i="1"/>
  <c r="H17" i="1"/>
  <c r="D16" i="1"/>
  <c r="C15" i="1"/>
  <c r="E15" i="1"/>
  <c r="J14" i="1"/>
  <c r="F14" i="1"/>
  <c r="H13" i="1"/>
  <c r="D12" i="1"/>
  <c r="C11" i="1"/>
  <c r="E11" i="1"/>
  <c r="J10" i="1"/>
  <c r="F10" i="1"/>
  <c r="H9" i="1"/>
  <c r="D8" i="1"/>
  <c r="C7" i="1"/>
  <c r="E7" i="1"/>
  <c r="J6" i="1"/>
  <c r="F6" i="1"/>
  <c r="H5" i="1"/>
  <c r="D4" i="1"/>
  <c r="D3" i="1"/>
  <c r="C28" i="1"/>
  <c r="E28" i="1"/>
  <c r="J27" i="1"/>
  <c r="F27" i="1"/>
  <c r="H26" i="1"/>
  <c r="D25" i="1"/>
  <c r="C24" i="1"/>
  <c r="E24" i="1"/>
  <c r="J23" i="1"/>
  <c r="F23" i="1"/>
  <c r="H22" i="1"/>
  <c r="D21" i="1"/>
  <c r="C20" i="1"/>
  <c r="E20" i="1"/>
  <c r="J19" i="1"/>
  <c r="F19" i="1"/>
  <c r="H18" i="1"/>
  <c r="D17" i="1"/>
  <c r="C16" i="1"/>
  <c r="E16" i="1"/>
  <c r="J15" i="1"/>
  <c r="F15" i="1"/>
  <c r="H14" i="1"/>
  <c r="D13" i="1"/>
  <c r="C12" i="1"/>
  <c r="E12" i="1"/>
  <c r="J11" i="1"/>
  <c r="F11" i="1"/>
  <c r="H10" i="1"/>
  <c r="D9" i="1"/>
  <c r="C8" i="1"/>
  <c r="E8" i="1"/>
  <c r="J7" i="1"/>
  <c r="F7" i="1"/>
  <c r="H6" i="1"/>
  <c r="D5" i="1"/>
  <c r="C4" i="1"/>
  <c r="E4" i="1"/>
  <c r="F3" i="1"/>
  <c r="J3" i="1"/>
  <c r="H28" i="1"/>
  <c r="D27" i="1"/>
  <c r="C26" i="1"/>
  <c r="E26" i="1"/>
  <c r="J25" i="1"/>
  <c r="F25" i="1"/>
  <c r="H24" i="1"/>
  <c r="D23" i="1"/>
  <c r="C22" i="1"/>
  <c r="E22" i="1"/>
  <c r="J21" i="1"/>
  <c r="F21" i="1"/>
  <c r="H20" i="1"/>
  <c r="D19" i="1"/>
  <c r="C18" i="1"/>
  <c r="E18" i="1"/>
  <c r="J17" i="1"/>
  <c r="F17" i="1"/>
  <c r="H16" i="1"/>
  <c r="D15" i="1"/>
  <c r="C14" i="1"/>
  <c r="E14" i="1"/>
  <c r="J13" i="1"/>
  <c r="F13" i="1"/>
  <c r="H12" i="1"/>
  <c r="D11" i="1"/>
  <c r="C10" i="1"/>
  <c r="E10" i="1"/>
  <c r="J9" i="1"/>
  <c r="F9" i="1"/>
  <c r="H8" i="1"/>
  <c r="D7" i="1"/>
  <c r="C6" i="1"/>
  <c r="E6" i="1"/>
  <c r="J5" i="1"/>
  <c r="F5" i="1"/>
  <c r="H4" i="1"/>
</calcChain>
</file>

<file path=xl/sharedStrings.xml><?xml version="1.0" encoding="utf-8"?>
<sst xmlns="http://schemas.openxmlformats.org/spreadsheetml/2006/main" count="39" uniqueCount="18">
  <si>
    <t>Copper</t>
  </si>
  <si>
    <t>Nickel</t>
  </si>
  <si>
    <t>Gold</t>
  </si>
  <si>
    <t>Aluminum</t>
  </si>
  <si>
    <t>Silver</t>
  </si>
  <si>
    <t>Iron</t>
  </si>
  <si>
    <t>Bulk Resistivity (ohm-m)</t>
  </si>
  <si>
    <t>Bulk Conductivity (S/m)</t>
  </si>
  <si>
    <t>Relative Permeability</t>
  </si>
  <si>
    <t>Tin</t>
  </si>
  <si>
    <r>
      <t>Bulk Resistivity (</t>
    </r>
    <r>
      <rPr>
        <sz val="11"/>
        <color theme="1"/>
        <rFont val="Calibri"/>
        <family val="2"/>
      </rPr>
      <t>µΩ</t>
    </r>
    <r>
      <rPr>
        <sz val="11"/>
        <color theme="1"/>
        <rFont val="Calibri"/>
        <family val="2"/>
        <scheme val="minor"/>
      </rPr>
      <t>-cm)</t>
    </r>
  </si>
  <si>
    <t>Permeability of Free Space (H/m):</t>
  </si>
  <si>
    <t>Frequency (GHz)</t>
  </si>
  <si>
    <r>
      <t>Microns (</t>
    </r>
    <r>
      <rPr>
        <sz val="11"/>
        <color theme="1"/>
        <rFont val="Calibri"/>
        <family val="2"/>
      </rPr>
      <t>µm)</t>
    </r>
  </si>
  <si>
    <r>
      <t>MicroInches (</t>
    </r>
    <r>
      <rPr>
        <sz val="11"/>
        <color theme="1"/>
        <rFont val="Calibri"/>
        <family val="2"/>
      </rPr>
      <t>µin)</t>
    </r>
  </si>
  <si>
    <t>Electroless Nickel</t>
  </si>
  <si>
    <t>Brass</t>
  </si>
  <si>
    <t>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</si>
</sst>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11" fontId="0" fillId="0" borderId="0" xfId="0" applyNumberFormat="1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Skin Depth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Tin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Sheet1!$B$3:$B$30</c:f>
              <c:numCache>
                <c:formatCode>General</c:formatCode>
                <c:ptCount val="28"/>
                <c:pt idx="0">
                  <c:v>1E-3</c:v>
                </c:pt>
                <c:pt idx="1">
                  <c:v>1.6000000000000001E-3</c:v>
                </c:pt>
                <c:pt idx="2">
                  <c:v>2.5000000000000001E-3</c:v>
                </c:pt>
                <c:pt idx="3">
                  <c:v>4.0000000000000001E-3</c:v>
                </c:pt>
                <c:pt idx="4">
                  <c:v>6.3E-3</c:v>
                </c:pt>
                <c:pt idx="5">
                  <c:v>0.01</c:v>
                </c:pt>
                <c:pt idx="6">
                  <c:v>1.6E-2</c:v>
                </c:pt>
                <c:pt idx="7">
                  <c:v>2.5000000000000001E-2</c:v>
                </c:pt>
                <c:pt idx="8">
                  <c:v>0.04</c:v>
                </c:pt>
                <c:pt idx="9">
                  <c:v>6.3E-2</c:v>
                </c:pt>
                <c:pt idx="10">
                  <c:v>0.1</c:v>
                </c:pt>
                <c:pt idx="11">
                  <c:v>0.16</c:v>
                </c:pt>
                <c:pt idx="12">
                  <c:v>0.25</c:v>
                </c:pt>
                <c:pt idx="13">
                  <c:v>0.4</c:v>
                </c:pt>
                <c:pt idx="14">
                  <c:v>0.63</c:v>
                </c:pt>
                <c:pt idx="15">
                  <c:v>1</c:v>
                </c:pt>
                <c:pt idx="16">
                  <c:v>1.6</c:v>
                </c:pt>
                <c:pt idx="17">
                  <c:v>2.5</c:v>
                </c:pt>
                <c:pt idx="18">
                  <c:v>4</c:v>
                </c:pt>
                <c:pt idx="19">
                  <c:v>6.3</c:v>
                </c:pt>
                <c:pt idx="20">
                  <c:v>10</c:v>
                </c:pt>
                <c:pt idx="21">
                  <c:v>16</c:v>
                </c:pt>
                <c:pt idx="22">
                  <c:v>25</c:v>
                </c:pt>
                <c:pt idx="23">
                  <c:v>4</c:v>
                </c:pt>
                <c:pt idx="24">
                  <c:v>63</c:v>
                </c:pt>
                <c:pt idx="25">
                  <c:v>100</c:v>
                </c:pt>
                <c:pt idx="26">
                  <c:v>130</c:v>
                </c:pt>
                <c:pt idx="27">
                  <c:v>175</c:v>
                </c:pt>
              </c:numCache>
            </c:numRef>
          </c:xVal>
          <c:yVal>
            <c:numRef>
              <c:f>Sheet1!$C$3:$C$30</c:f>
              <c:numCache>
                <c:formatCode>General</c:formatCode>
                <c:ptCount val="28"/>
                <c:pt idx="0">
                  <c:v>6734.0665982175806</c:v>
                </c:pt>
                <c:pt idx="1">
                  <c:v>5323.7470914073838</c:v>
                </c:pt>
                <c:pt idx="2">
                  <c:v>4258.9976731259057</c:v>
                </c:pt>
                <c:pt idx="3">
                  <c:v>3367.0332991087903</c:v>
                </c:pt>
                <c:pt idx="4">
                  <c:v>2682.916351784263</c:v>
                </c:pt>
                <c:pt idx="5">
                  <c:v>2129.4988365629529</c:v>
                </c:pt>
                <c:pt idx="6">
                  <c:v>1683.5166495543951</c:v>
                </c:pt>
                <c:pt idx="7">
                  <c:v>1346.8133196435163</c:v>
                </c:pt>
                <c:pt idx="8">
                  <c:v>1064.7494182814764</c:v>
                </c:pt>
                <c:pt idx="9">
                  <c:v>848.41264433478261</c:v>
                </c:pt>
                <c:pt idx="10">
                  <c:v>673.40665982175813</c:v>
                </c:pt>
                <c:pt idx="11">
                  <c:v>532.37470914073822</c:v>
                </c:pt>
                <c:pt idx="12">
                  <c:v>425.8997673125906</c:v>
                </c:pt>
                <c:pt idx="13">
                  <c:v>336.70332991087906</c:v>
                </c:pt>
                <c:pt idx="14">
                  <c:v>268.29163517842642</c:v>
                </c:pt>
                <c:pt idx="15">
                  <c:v>212.9498836562953</c:v>
                </c:pt>
                <c:pt idx="16">
                  <c:v>168.35166495543953</c:v>
                </c:pt>
                <c:pt idx="17">
                  <c:v>134.68133196435161</c:v>
                </c:pt>
                <c:pt idx="18">
                  <c:v>106.47494182814765</c:v>
                </c:pt>
                <c:pt idx="19">
                  <c:v>84.841264433478244</c:v>
                </c:pt>
                <c:pt idx="20">
                  <c:v>67.340665982175807</c:v>
                </c:pt>
                <c:pt idx="21">
                  <c:v>53.237470914073825</c:v>
                </c:pt>
                <c:pt idx="22">
                  <c:v>42.589976731259071</c:v>
                </c:pt>
                <c:pt idx="23">
                  <c:v>106.47494182814765</c:v>
                </c:pt>
                <c:pt idx="24">
                  <c:v>26.829163517842634</c:v>
                </c:pt>
                <c:pt idx="25">
                  <c:v>21.294988365629536</c:v>
                </c:pt>
                <c:pt idx="26">
                  <c:v>18.676940317125268</c:v>
                </c:pt>
                <c:pt idx="27">
                  <c:v>16.097498110705587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30-429F-ABA7-DFB95863D743}"/>
            </c:ext>
          </c:extLst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Aluminum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Sheet1!$B$3:$B$30</c:f>
              <c:numCache>
                <c:formatCode>General</c:formatCode>
                <c:ptCount val="28"/>
                <c:pt idx="0">
                  <c:v>1E-3</c:v>
                </c:pt>
                <c:pt idx="1">
                  <c:v>1.6000000000000001E-3</c:v>
                </c:pt>
                <c:pt idx="2">
                  <c:v>2.5000000000000001E-3</c:v>
                </c:pt>
                <c:pt idx="3">
                  <c:v>4.0000000000000001E-3</c:v>
                </c:pt>
                <c:pt idx="4">
                  <c:v>6.3E-3</c:v>
                </c:pt>
                <c:pt idx="5">
                  <c:v>0.01</c:v>
                </c:pt>
                <c:pt idx="6">
                  <c:v>1.6E-2</c:v>
                </c:pt>
                <c:pt idx="7">
                  <c:v>2.5000000000000001E-2</c:v>
                </c:pt>
                <c:pt idx="8">
                  <c:v>0.04</c:v>
                </c:pt>
                <c:pt idx="9">
                  <c:v>6.3E-2</c:v>
                </c:pt>
                <c:pt idx="10">
                  <c:v>0.1</c:v>
                </c:pt>
                <c:pt idx="11">
                  <c:v>0.16</c:v>
                </c:pt>
                <c:pt idx="12">
                  <c:v>0.25</c:v>
                </c:pt>
                <c:pt idx="13">
                  <c:v>0.4</c:v>
                </c:pt>
                <c:pt idx="14">
                  <c:v>0.63</c:v>
                </c:pt>
                <c:pt idx="15">
                  <c:v>1</c:v>
                </c:pt>
                <c:pt idx="16">
                  <c:v>1.6</c:v>
                </c:pt>
                <c:pt idx="17">
                  <c:v>2.5</c:v>
                </c:pt>
                <c:pt idx="18">
                  <c:v>4</c:v>
                </c:pt>
                <c:pt idx="19">
                  <c:v>6.3</c:v>
                </c:pt>
                <c:pt idx="20">
                  <c:v>10</c:v>
                </c:pt>
                <c:pt idx="21">
                  <c:v>16</c:v>
                </c:pt>
                <c:pt idx="22">
                  <c:v>25</c:v>
                </c:pt>
                <c:pt idx="23">
                  <c:v>4</c:v>
                </c:pt>
                <c:pt idx="24">
                  <c:v>63</c:v>
                </c:pt>
                <c:pt idx="25">
                  <c:v>100</c:v>
                </c:pt>
                <c:pt idx="26">
                  <c:v>130</c:v>
                </c:pt>
                <c:pt idx="27">
                  <c:v>175</c:v>
                </c:pt>
              </c:numCache>
            </c:numRef>
          </c:xVal>
          <c:yVal>
            <c:numRef>
              <c:f>Sheet1!$D$3:$D$30</c:f>
              <c:numCache>
                <c:formatCode>General</c:formatCode>
                <c:ptCount val="28"/>
                <c:pt idx="0">
                  <c:v>3225.5575278552374</c:v>
                </c:pt>
                <c:pt idx="1">
                  <c:v>2550.0271279811409</c:v>
                </c:pt>
                <c:pt idx="2">
                  <c:v>2040.0217023849127</c:v>
                </c:pt>
                <c:pt idx="3">
                  <c:v>1612.7787639276187</c:v>
                </c:pt>
                <c:pt idx="4">
                  <c:v>1285.0928794488334</c:v>
                </c:pt>
                <c:pt idx="5">
                  <c:v>1020.0108511924564</c:v>
                </c:pt>
                <c:pt idx="6">
                  <c:v>806.38938196380934</c:v>
                </c:pt>
                <c:pt idx="7">
                  <c:v>645.11150557104759</c:v>
                </c:pt>
                <c:pt idx="8">
                  <c:v>510.00542559622818</c:v>
                </c:pt>
                <c:pt idx="9">
                  <c:v>406.38205039225028</c:v>
                </c:pt>
                <c:pt idx="10">
                  <c:v>322.55575278552379</c:v>
                </c:pt>
                <c:pt idx="11">
                  <c:v>255.00271279811409</c:v>
                </c:pt>
                <c:pt idx="12">
                  <c:v>204.00217023849123</c:v>
                </c:pt>
                <c:pt idx="13">
                  <c:v>161.2778763927619</c:v>
                </c:pt>
                <c:pt idx="14">
                  <c:v>128.50928794488337</c:v>
                </c:pt>
                <c:pt idx="15">
                  <c:v>102.00108511924562</c:v>
                </c:pt>
                <c:pt idx="16">
                  <c:v>80.638938196380948</c:v>
                </c:pt>
                <c:pt idx="17">
                  <c:v>64.51115055710477</c:v>
                </c:pt>
                <c:pt idx="18">
                  <c:v>51.000542559622808</c:v>
                </c:pt>
                <c:pt idx="19">
                  <c:v>40.638205039225021</c:v>
                </c:pt>
                <c:pt idx="20">
                  <c:v>32.255575278552385</c:v>
                </c:pt>
                <c:pt idx="21">
                  <c:v>25.500271279811404</c:v>
                </c:pt>
                <c:pt idx="22">
                  <c:v>20.400217023849127</c:v>
                </c:pt>
                <c:pt idx="23">
                  <c:v>51.000542559622808</c:v>
                </c:pt>
                <c:pt idx="24">
                  <c:v>12.850928794488336</c:v>
                </c:pt>
                <c:pt idx="25">
                  <c:v>10.200108511924563</c:v>
                </c:pt>
                <c:pt idx="26">
                  <c:v>8.9460869681853286</c:v>
                </c:pt>
                <c:pt idx="27">
                  <c:v>7.7105572766930015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30-429F-ABA7-DFB95863D743}"/>
            </c:ext>
          </c:extLst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Gold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Sheet1!$B$3:$B$30</c:f>
              <c:numCache>
                <c:formatCode>General</c:formatCode>
                <c:ptCount val="28"/>
                <c:pt idx="0">
                  <c:v>1E-3</c:v>
                </c:pt>
                <c:pt idx="1">
                  <c:v>1.6000000000000001E-3</c:v>
                </c:pt>
                <c:pt idx="2">
                  <c:v>2.5000000000000001E-3</c:v>
                </c:pt>
                <c:pt idx="3">
                  <c:v>4.0000000000000001E-3</c:v>
                </c:pt>
                <c:pt idx="4">
                  <c:v>6.3E-3</c:v>
                </c:pt>
                <c:pt idx="5">
                  <c:v>0.01</c:v>
                </c:pt>
                <c:pt idx="6">
                  <c:v>1.6E-2</c:v>
                </c:pt>
                <c:pt idx="7">
                  <c:v>2.5000000000000001E-2</c:v>
                </c:pt>
                <c:pt idx="8">
                  <c:v>0.04</c:v>
                </c:pt>
                <c:pt idx="9">
                  <c:v>6.3E-2</c:v>
                </c:pt>
                <c:pt idx="10">
                  <c:v>0.1</c:v>
                </c:pt>
                <c:pt idx="11">
                  <c:v>0.16</c:v>
                </c:pt>
                <c:pt idx="12">
                  <c:v>0.25</c:v>
                </c:pt>
                <c:pt idx="13">
                  <c:v>0.4</c:v>
                </c:pt>
                <c:pt idx="14">
                  <c:v>0.63</c:v>
                </c:pt>
                <c:pt idx="15">
                  <c:v>1</c:v>
                </c:pt>
                <c:pt idx="16">
                  <c:v>1.6</c:v>
                </c:pt>
                <c:pt idx="17">
                  <c:v>2.5</c:v>
                </c:pt>
                <c:pt idx="18">
                  <c:v>4</c:v>
                </c:pt>
                <c:pt idx="19">
                  <c:v>6.3</c:v>
                </c:pt>
                <c:pt idx="20">
                  <c:v>10</c:v>
                </c:pt>
                <c:pt idx="21">
                  <c:v>16</c:v>
                </c:pt>
                <c:pt idx="22">
                  <c:v>25</c:v>
                </c:pt>
                <c:pt idx="23">
                  <c:v>4</c:v>
                </c:pt>
                <c:pt idx="24">
                  <c:v>63</c:v>
                </c:pt>
                <c:pt idx="25">
                  <c:v>100</c:v>
                </c:pt>
                <c:pt idx="26">
                  <c:v>130</c:v>
                </c:pt>
                <c:pt idx="27">
                  <c:v>175</c:v>
                </c:pt>
              </c:numCache>
            </c:numRef>
          </c:xVal>
          <c:yVal>
            <c:numRef>
              <c:f>Sheet1!$E$3:$E$30</c:f>
              <c:numCache>
                <c:formatCode>General</c:formatCode>
                <c:ptCount val="28"/>
                <c:pt idx="0">
                  <c:v>3095.2092475418563</c:v>
                </c:pt>
                <c:pt idx="1">
                  <c:v>2446.9777642620488</c:v>
                </c:pt>
                <c:pt idx="2">
                  <c:v>1957.5822114096384</c:v>
                </c:pt>
                <c:pt idx="3">
                  <c:v>1547.6046237709281</c:v>
                </c:pt>
                <c:pt idx="4">
                  <c:v>1233.1608815128025</c:v>
                </c:pt>
                <c:pt idx="5">
                  <c:v>978.79110570481919</c:v>
                </c:pt>
                <c:pt idx="6">
                  <c:v>773.80231188546406</c:v>
                </c:pt>
                <c:pt idx="7">
                  <c:v>619.04184950837134</c:v>
                </c:pt>
                <c:pt idx="8">
                  <c:v>489.39555285240959</c:v>
                </c:pt>
                <c:pt idx="9">
                  <c:v>389.95971070014815</c:v>
                </c:pt>
                <c:pt idx="10">
                  <c:v>309.52092475418567</c:v>
                </c:pt>
                <c:pt idx="11">
                  <c:v>244.6977764262048</c:v>
                </c:pt>
                <c:pt idx="12">
                  <c:v>195.75822114096385</c:v>
                </c:pt>
                <c:pt idx="13">
                  <c:v>154.76046237709284</c:v>
                </c:pt>
                <c:pt idx="14">
                  <c:v>123.31608815128027</c:v>
                </c:pt>
                <c:pt idx="15">
                  <c:v>97.879110570481927</c:v>
                </c:pt>
                <c:pt idx="16">
                  <c:v>77.380231188546418</c:v>
                </c:pt>
                <c:pt idx="17">
                  <c:v>61.904184950837141</c:v>
                </c:pt>
                <c:pt idx="18">
                  <c:v>48.939555285240964</c:v>
                </c:pt>
                <c:pt idx="19">
                  <c:v>38.995971070014825</c:v>
                </c:pt>
                <c:pt idx="20">
                  <c:v>30.952092475418571</c:v>
                </c:pt>
                <c:pt idx="21">
                  <c:v>24.469777642620482</c:v>
                </c:pt>
                <c:pt idx="22">
                  <c:v>19.575822114096386</c:v>
                </c:pt>
                <c:pt idx="23">
                  <c:v>48.939555285240964</c:v>
                </c:pt>
                <c:pt idx="24">
                  <c:v>12.331608815128027</c:v>
                </c:pt>
                <c:pt idx="25">
                  <c:v>9.7879110570481931</c:v>
                </c:pt>
                <c:pt idx="26">
                  <c:v>8.5845658848480557</c:v>
                </c:pt>
                <c:pt idx="27">
                  <c:v>7.3989652890768163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30-429F-ABA7-DFB95863D743}"/>
            </c:ext>
          </c:extLst>
        </c:ser>
        <c:ser>
          <c:idx val="3"/>
          <c:order val="3"/>
          <c:tx>
            <c:strRef>
              <c:f>Sheet1!$F$2</c:f>
              <c:strCache>
                <c:ptCount val="1"/>
                <c:pt idx="0">
                  <c:v>Copper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Sheet1!$B$3:$B$30</c:f>
              <c:numCache>
                <c:formatCode>General</c:formatCode>
                <c:ptCount val="28"/>
                <c:pt idx="0">
                  <c:v>1E-3</c:v>
                </c:pt>
                <c:pt idx="1">
                  <c:v>1.6000000000000001E-3</c:v>
                </c:pt>
                <c:pt idx="2">
                  <c:v>2.5000000000000001E-3</c:v>
                </c:pt>
                <c:pt idx="3">
                  <c:v>4.0000000000000001E-3</c:v>
                </c:pt>
                <c:pt idx="4">
                  <c:v>6.3E-3</c:v>
                </c:pt>
                <c:pt idx="5">
                  <c:v>0.01</c:v>
                </c:pt>
                <c:pt idx="6">
                  <c:v>1.6E-2</c:v>
                </c:pt>
                <c:pt idx="7">
                  <c:v>2.5000000000000001E-2</c:v>
                </c:pt>
                <c:pt idx="8">
                  <c:v>0.04</c:v>
                </c:pt>
                <c:pt idx="9">
                  <c:v>6.3E-2</c:v>
                </c:pt>
                <c:pt idx="10">
                  <c:v>0.1</c:v>
                </c:pt>
                <c:pt idx="11">
                  <c:v>0.16</c:v>
                </c:pt>
                <c:pt idx="12">
                  <c:v>0.25</c:v>
                </c:pt>
                <c:pt idx="13">
                  <c:v>0.4</c:v>
                </c:pt>
                <c:pt idx="14">
                  <c:v>0.63</c:v>
                </c:pt>
                <c:pt idx="15">
                  <c:v>1</c:v>
                </c:pt>
                <c:pt idx="16">
                  <c:v>1.6</c:v>
                </c:pt>
                <c:pt idx="17">
                  <c:v>2.5</c:v>
                </c:pt>
                <c:pt idx="18">
                  <c:v>4</c:v>
                </c:pt>
                <c:pt idx="19">
                  <c:v>6.3</c:v>
                </c:pt>
                <c:pt idx="20">
                  <c:v>10</c:v>
                </c:pt>
                <c:pt idx="21">
                  <c:v>16</c:v>
                </c:pt>
                <c:pt idx="22">
                  <c:v>25</c:v>
                </c:pt>
                <c:pt idx="23">
                  <c:v>4</c:v>
                </c:pt>
                <c:pt idx="24">
                  <c:v>63</c:v>
                </c:pt>
                <c:pt idx="25">
                  <c:v>100</c:v>
                </c:pt>
                <c:pt idx="26">
                  <c:v>130</c:v>
                </c:pt>
                <c:pt idx="27">
                  <c:v>175</c:v>
                </c:pt>
              </c:numCache>
            </c:numRef>
          </c:xVal>
          <c:yVal>
            <c:numRef>
              <c:f>Sheet1!$F$3:$F$30</c:f>
              <c:numCache>
                <c:formatCode>General</c:formatCode>
                <c:ptCount val="28"/>
                <c:pt idx="0">
                  <c:v>2562.927610860731</c:v>
                </c:pt>
                <c:pt idx="1">
                  <c:v>2026.1721821134015</c:v>
                </c:pt>
                <c:pt idx="2">
                  <c:v>1620.9377456907216</c:v>
                </c:pt>
                <c:pt idx="3">
                  <c:v>1281.4638054303655</c:v>
                </c:pt>
                <c:pt idx="4">
                  <c:v>1021.0948013845973</c:v>
                </c:pt>
                <c:pt idx="5">
                  <c:v>810.46887284536081</c:v>
                </c:pt>
                <c:pt idx="6">
                  <c:v>640.73190271518274</c:v>
                </c:pt>
                <c:pt idx="7">
                  <c:v>512.58552217214628</c:v>
                </c:pt>
                <c:pt idx="8">
                  <c:v>405.2344364226804</c:v>
                </c:pt>
                <c:pt idx="9">
                  <c:v>322.89852793325804</c:v>
                </c:pt>
                <c:pt idx="10">
                  <c:v>256.29276108607314</c:v>
                </c:pt>
                <c:pt idx="11">
                  <c:v>202.6172182113402</c:v>
                </c:pt>
                <c:pt idx="12">
                  <c:v>162.09377456907214</c:v>
                </c:pt>
                <c:pt idx="13">
                  <c:v>128.14638054303657</c:v>
                </c:pt>
                <c:pt idx="14">
                  <c:v>102.10948013845972</c:v>
                </c:pt>
                <c:pt idx="15">
                  <c:v>81.046887284536069</c:v>
                </c:pt>
                <c:pt idx="16">
                  <c:v>64.073190271518285</c:v>
                </c:pt>
                <c:pt idx="17">
                  <c:v>51.258552217214628</c:v>
                </c:pt>
                <c:pt idx="18">
                  <c:v>40.523443642268035</c:v>
                </c:pt>
                <c:pt idx="19">
                  <c:v>32.289852793325807</c:v>
                </c:pt>
                <c:pt idx="20">
                  <c:v>25.629276108607314</c:v>
                </c:pt>
                <c:pt idx="21">
                  <c:v>20.261721821134017</c:v>
                </c:pt>
                <c:pt idx="22">
                  <c:v>16.209377456907212</c:v>
                </c:pt>
                <c:pt idx="23">
                  <c:v>40.523443642268035</c:v>
                </c:pt>
                <c:pt idx="24">
                  <c:v>10.210948013845972</c:v>
                </c:pt>
                <c:pt idx="25">
                  <c:v>8.1046887284536062</c:v>
                </c:pt>
                <c:pt idx="26">
                  <c:v>7.1082822432775252</c:v>
                </c:pt>
                <c:pt idx="27">
                  <c:v>6.1265688083075833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30-429F-ABA7-DFB95863D743}"/>
            </c:ext>
          </c:extLst>
        </c:ser>
        <c:ser>
          <c:idx val="4"/>
          <c:order val="4"/>
          <c:tx>
            <c:strRef>
              <c:f>Sheet1!$G$2</c:f>
              <c:strCache>
                <c:ptCount val="1"/>
                <c:pt idx="0">
                  <c:v>Silver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Sheet1!$B$3:$B$30</c:f>
              <c:numCache>
                <c:formatCode>General</c:formatCode>
                <c:ptCount val="28"/>
                <c:pt idx="0">
                  <c:v>1E-3</c:v>
                </c:pt>
                <c:pt idx="1">
                  <c:v>1.6000000000000001E-3</c:v>
                </c:pt>
                <c:pt idx="2">
                  <c:v>2.5000000000000001E-3</c:v>
                </c:pt>
                <c:pt idx="3">
                  <c:v>4.0000000000000001E-3</c:v>
                </c:pt>
                <c:pt idx="4">
                  <c:v>6.3E-3</c:v>
                </c:pt>
                <c:pt idx="5">
                  <c:v>0.01</c:v>
                </c:pt>
                <c:pt idx="6">
                  <c:v>1.6E-2</c:v>
                </c:pt>
                <c:pt idx="7">
                  <c:v>2.5000000000000001E-2</c:v>
                </c:pt>
                <c:pt idx="8">
                  <c:v>0.04</c:v>
                </c:pt>
                <c:pt idx="9">
                  <c:v>6.3E-2</c:v>
                </c:pt>
                <c:pt idx="10">
                  <c:v>0.1</c:v>
                </c:pt>
                <c:pt idx="11">
                  <c:v>0.16</c:v>
                </c:pt>
                <c:pt idx="12">
                  <c:v>0.25</c:v>
                </c:pt>
                <c:pt idx="13">
                  <c:v>0.4</c:v>
                </c:pt>
                <c:pt idx="14">
                  <c:v>0.63</c:v>
                </c:pt>
                <c:pt idx="15">
                  <c:v>1</c:v>
                </c:pt>
                <c:pt idx="16">
                  <c:v>1.6</c:v>
                </c:pt>
                <c:pt idx="17">
                  <c:v>2.5</c:v>
                </c:pt>
                <c:pt idx="18">
                  <c:v>4</c:v>
                </c:pt>
                <c:pt idx="19">
                  <c:v>6.3</c:v>
                </c:pt>
                <c:pt idx="20">
                  <c:v>10</c:v>
                </c:pt>
                <c:pt idx="21">
                  <c:v>16</c:v>
                </c:pt>
                <c:pt idx="22">
                  <c:v>25</c:v>
                </c:pt>
                <c:pt idx="23">
                  <c:v>4</c:v>
                </c:pt>
                <c:pt idx="24">
                  <c:v>63</c:v>
                </c:pt>
                <c:pt idx="25">
                  <c:v>100</c:v>
                </c:pt>
                <c:pt idx="26">
                  <c:v>130</c:v>
                </c:pt>
                <c:pt idx="27">
                  <c:v>175</c:v>
                </c:pt>
              </c:numCache>
            </c:numRef>
          </c:xVal>
          <c:yVal>
            <c:numRef>
              <c:f>Sheet1!$G$3:$G$30</c:f>
              <c:numCache>
                <c:formatCode>General</c:formatCode>
                <c:ptCount val="28"/>
                <c:pt idx="0">
                  <c:v>2498.5573373982688</c:v>
                </c:pt>
                <c:pt idx="1">
                  <c:v>1975.2830126760837</c:v>
                </c:pt>
                <c:pt idx="2">
                  <c:v>1580.2264101408668</c:v>
                </c:pt>
                <c:pt idx="3">
                  <c:v>1249.2786686991344</c:v>
                </c:pt>
                <c:pt idx="4">
                  <c:v>995.44907057359273</c:v>
                </c:pt>
                <c:pt idx="5">
                  <c:v>790.11320507043342</c:v>
                </c:pt>
                <c:pt idx="6">
                  <c:v>624.63933434956721</c:v>
                </c:pt>
                <c:pt idx="7">
                  <c:v>499.71146747965372</c:v>
                </c:pt>
                <c:pt idx="8">
                  <c:v>395.05660253521671</c:v>
                </c:pt>
                <c:pt idx="9">
                  <c:v>314.78863577102481</c:v>
                </c:pt>
                <c:pt idx="10">
                  <c:v>249.85573373982686</c:v>
                </c:pt>
                <c:pt idx="11">
                  <c:v>197.52830126760836</c:v>
                </c:pt>
                <c:pt idx="12">
                  <c:v>158.0226410140867</c:v>
                </c:pt>
                <c:pt idx="13">
                  <c:v>124.92786686991343</c:v>
                </c:pt>
                <c:pt idx="14">
                  <c:v>99.544907057359296</c:v>
                </c:pt>
                <c:pt idx="15">
                  <c:v>79.011320507043351</c:v>
                </c:pt>
                <c:pt idx="16">
                  <c:v>62.463933434956715</c:v>
                </c:pt>
                <c:pt idx="17">
                  <c:v>49.971146747965378</c:v>
                </c:pt>
                <c:pt idx="18">
                  <c:v>39.505660253521675</c:v>
                </c:pt>
                <c:pt idx="19">
                  <c:v>31.478863577102487</c:v>
                </c:pt>
                <c:pt idx="20">
                  <c:v>24.985573373982689</c:v>
                </c:pt>
                <c:pt idx="21">
                  <c:v>19.752830126760838</c:v>
                </c:pt>
                <c:pt idx="22">
                  <c:v>15.802264101408666</c:v>
                </c:pt>
                <c:pt idx="23">
                  <c:v>39.505660253521675</c:v>
                </c:pt>
                <c:pt idx="24">
                  <c:v>9.9544907057359282</c:v>
                </c:pt>
                <c:pt idx="25">
                  <c:v>7.9011320507043328</c:v>
                </c:pt>
                <c:pt idx="26">
                  <c:v>6.9297512266740293</c:v>
                </c:pt>
                <c:pt idx="27">
                  <c:v>5.9726944234415571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30-429F-ABA7-DFB95863D743}"/>
            </c:ext>
          </c:extLst>
        </c:ser>
        <c:ser>
          <c:idx val="5"/>
          <c:order val="5"/>
          <c:tx>
            <c:strRef>
              <c:f>Sheet1!$H$2</c:f>
              <c:strCache>
                <c:ptCount val="1"/>
                <c:pt idx="0">
                  <c:v>Nickel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Sheet1!$B$3:$B$30</c:f>
              <c:numCache>
                <c:formatCode>General</c:formatCode>
                <c:ptCount val="28"/>
                <c:pt idx="0">
                  <c:v>1E-3</c:v>
                </c:pt>
                <c:pt idx="1">
                  <c:v>1.6000000000000001E-3</c:v>
                </c:pt>
                <c:pt idx="2">
                  <c:v>2.5000000000000001E-3</c:v>
                </c:pt>
                <c:pt idx="3">
                  <c:v>4.0000000000000001E-3</c:v>
                </c:pt>
                <c:pt idx="4">
                  <c:v>6.3E-3</c:v>
                </c:pt>
                <c:pt idx="5">
                  <c:v>0.01</c:v>
                </c:pt>
                <c:pt idx="6">
                  <c:v>1.6E-2</c:v>
                </c:pt>
                <c:pt idx="7">
                  <c:v>2.5000000000000001E-2</c:v>
                </c:pt>
                <c:pt idx="8">
                  <c:v>0.04</c:v>
                </c:pt>
                <c:pt idx="9">
                  <c:v>6.3E-2</c:v>
                </c:pt>
                <c:pt idx="10">
                  <c:v>0.1</c:v>
                </c:pt>
                <c:pt idx="11">
                  <c:v>0.16</c:v>
                </c:pt>
                <c:pt idx="12">
                  <c:v>0.25</c:v>
                </c:pt>
                <c:pt idx="13">
                  <c:v>0.4</c:v>
                </c:pt>
                <c:pt idx="14">
                  <c:v>0.63</c:v>
                </c:pt>
                <c:pt idx="15">
                  <c:v>1</c:v>
                </c:pt>
                <c:pt idx="16">
                  <c:v>1.6</c:v>
                </c:pt>
                <c:pt idx="17">
                  <c:v>2.5</c:v>
                </c:pt>
                <c:pt idx="18">
                  <c:v>4</c:v>
                </c:pt>
                <c:pt idx="19">
                  <c:v>6.3</c:v>
                </c:pt>
                <c:pt idx="20">
                  <c:v>10</c:v>
                </c:pt>
                <c:pt idx="21">
                  <c:v>16</c:v>
                </c:pt>
                <c:pt idx="22">
                  <c:v>25</c:v>
                </c:pt>
                <c:pt idx="23">
                  <c:v>4</c:v>
                </c:pt>
                <c:pt idx="24">
                  <c:v>63</c:v>
                </c:pt>
                <c:pt idx="25">
                  <c:v>100</c:v>
                </c:pt>
                <c:pt idx="26">
                  <c:v>130</c:v>
                </c:pt>
                <c:pt idx="27">
                  <c:v>175</c:v>
                </c:pt>
              </c:numCache>
            </c:numRef>
          </c:xVal>
          <c:yVal>
            <c:numRef>
              <c:f>Sheet1!$H$3:$H$30</c:f>
              <c:numCache>
                <c:formatCode>General</c:formatCode>
                <c:ptCount val="28"/>
                <c:pt idx="0">
                  <c:v>238.69595645715515</c:v>
                </c:pt>
                <c:pt idx="1">
                  <c:v>188.70572266924651</c:v>
                </c:pt>
                <c:pt idx="2">
                  <c:v>150.9645781353972</c:v>
                </c:pt>
                <c:pt idx="3">
                  <c:v>119.34797822857757</c:v>
                </c:pt>
                <c:pt idx="4">
                  <c:v>95.098745363342843</c:v>
                </c:pt>
                <c:pt idx="5">
                  <c:v>75.482289067698602</c:v>
                </c:pt>
                <c:pt idx="6">
                  <c:v>59.673989114288787</c:v>
                </c:pt>
                <c:pt idx="7">
                  <c:v>47.739191291431034</c:v>
                </c:pt>
                <c:pt idx="8">
                  <c:v>37.741144533849301</c:v>
                </c:pt>
                <c:pt idx="9">
                  <c:v>30.07286379725404</c:v>
                </c:pt>
                <c:pt idx="10">
                  <c:v>23.869595645715517</c:v>
                </c:pt>
                <c:pt idx="11">
                  <c:v>18.870572266924651</c:v>
                </c:pt>
                <c:pt idx="12">
                  <c:v>15.09645781353972</c:v>
                </c:pt>
                <c:pt idx="13">
                  <c:v>11.934797822857758</c:v>
                </c:pt>
                <c:pt idx="14">
                  <c:v>9.5098745363342871</c:v>
                </c:pt>
                <c:pt idx="15">
                  <c:v>7.54822890676986</c:v>
                </c:pt>
                <c:pt idx="16">
                  <c:v>5.9673989114288792</c:v>
                </c:pt>
                <c:pt idx="17">
                  <c:v>4.7739191291431027</c:v>
                </c:pt>
                <c:pt idx="18">
                  <c:v>3.77411445338493</c:v>
                </c:pt>
                <c:pt idx="19">
                  <c:v>3.0072863797254032</c:v>
                </c:pt>
                <c:pt idx="20">
                  <c:v>2.3869595645715513</c:v>
                </c:pt>
                <c:pt idx="21">
                  <c:v>1.887057226692465</c:v>
                </c:pt>
                <c:pt idx="22">
                  <c:v>1.5096457813539716</c:v>
                </c:pt>
                <c:pt idx="23">
                  <c:v>3.77411445338493</c:v>
                </c:pt>
                <c:pt idx="24">
                  <c:v>0.9509874536334284</c:v>
                </c:pt>
                <c:pt idx="25">
                  <c:v>0.75482289067698582</c:v>
                </c:pt>
                <c:pt idx="26">
                  <c:v>0.66202346942476353</c:v>
                </c:pt>
                <c:pt idx="27">
                  <c:v>0.57059247218005715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30-429F-ABA7-DFB95863D743}"/>
            </c:ext>
          </c:extLst>
        </c:ser>
        <c:ser>
          <c:idx val="6"/>
          <c:order val="6"/>
          <c:tx>
            <c:strRef>
              <c:f>Sheet1!$I$2</c:f>
              <c:strCache>
                <c:ptCount val="1"/>
                <c:pt idx="0">
                  <c:v>Electroless Nickel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Sheet1!$B$3:$B$30</c:f>
              <c:numCache>
                <c:formatCode>General</c:formatCode>
                <c:ptCount val="28"/>
                <c:pt idx="0">
                  <c:v>1E-3</c:v>
                </c:pt>
                <c:pt idx="1">
                  <c:v>1.6000000000000001E-3</c:v>
                </c:pt>
                <c:pt idx="2">
                  <c:v>2.5000000000000001E-3</c:v>
                </c:pt>
                <c:pt idx="3">
                  <c:v>4.0000000000000001E-3</c:v>
                </c:pt>
                <c:pt idx="4">
                  <c:v>6.3E-3</c:v>
                </c:pt>
                <c:pt idx="5">
                  <c:v>0.01</c:v>
                </c:pt>
                <c:pt idx="6">
                  <c:v>1.6E-2</c:v>
                </c:pt>
                <c:pt idx="7">
                  <c:v>2.5000000000000001E-2</c:v>
                </c:pt>
                <c:pt idx="8">
                  <c:v>0.04</c:v>
                </c:pt>
                <c:pt idx="9">
                  <c:v>6.3E-2</c:v>
                </c:pt>
                <c:pt idx="10">
                  <c:v>0.1</c:v>
                </c:pt>
                <c:pt idx="11">
                  <c:v>0.16</c:v>
                </c:pt>
                <c:pt idx="12">
                  <c:v>0.25</c:v>
                </c:pt>
                <c:pt idx="13">
                  <c:v>0.4</c:v>
                </c:pt>
                <c:pt idx="14">
                  <c:v>0.63</c:v>
                </c:pt>
                <c:pt idx="15">
                  <c:v>1</c:v>
                </c:pt>
                <c:pt idx="16">
                  <c:v>1.6</c:v>
                </c:pt>
                <c:pt idx="17">
                  <c:v>2.5</c:v>
                </c:pt>
                <c:pt idx="18">
                  <c:v>4</c:v>
                </c:pt>
                <c:pt idx="19">
                  <c:v>6.3</c:v>
                </c:pt>
                <c:pt idx="20">
                  <c:v>10</c:v>
                </c:pt>
                <c:pt idx="21">
                  <c:v>16</c:v>
                </c:pt>
                <c:pt idx="22">
                  <c:v>25</c:v>
                </c:pt>
                <c:pt idx="23">
                  <c:v>4</c:v>
                </c:pt>
                <c:pt idx="24">
                  <c:v>63</c:v>
                </c:pt>
                <c:pt idx="25">
                  <c:v>100</c:v>
                </c:pt>
                <c:pt idx="26">
                  <c:v>130</c:v>
                </c:pt>
                <c:pt idx="27">
                  <c:v>175</c:v>
                </c:pt>
              </c:numCache>
            </c:numRef>
          </c:xVal>
          <c:yVal>
            <c:numRef>
              <c:f>Sheet1!$I$3:$I$30</c:f>
              <c:numCache>
                <c:formatCode>General</c:formatCode>
                <c:ptCount val="28"/>
                <c:pt idx="0">
                  <c:v>8861.3810645384456</c:v>
                </c:pt>
                <c:pt idx="1">
                  <c:v>7005.5368446572566</c:v>
                </c:pt>
                <c:pt idx="2">
                  <c:v>5604.4294757258049</c:v>
                </c:pt>
                <c:pt idx="3">
                  <c:v>4430.6905322692228</c:v>
                </c:pt>
                <c:pt idx="4">
                  <c:v>3530.4587221834722</c:v>
                </c:pt>
                <c:pt idx="5">
                  <c:v>2802.2147378629024</c:v>
                </c:pt>
                <c:pt idx="6">
                  <c:v>2215.3452661346114</c:v>
                </c:pt>
                <c:pt idx="7">
                  <c:v>1772.2762129076891</c:v>
                </c:pt>
                <c:pt idx="8">
                  <c:v>1401.1073689314512</c:v>
                </c:pt>
                <c:pt idx="9">
                  <c:v>1116.4290747307398</c:v>
                </c:pt>
                <c:pt idx="10">
                  <c:v>886.13810645384456</c:v>
                </c:pt>
                <c:pt idx="11">
                  <c:v>700.55368446572561</c:v>
                </c:pt>
                <c:pt idx="12">
                  <c:v>560.44294757258035</c:v>
                </c:pt>
                <c:pt idx="13">
                  <c:v>443.06905322692228</c:v>
                </c:pt>
                <c:pt idx="14">
                  <c:v>353.04587221834726</c:v>
                </c:pt>
                <c:pt idx="15">
                  <c:v>280.22147378629018</c:v>
                </c:pt>
                <c:pt idx="16">
                  <c:v>221.53452661346114</c:v>
                </c:pt>
                <c:pt idx="17">
                  <c:v>177.22762129076898</c:v>
                </c:pt>
                <c:pt idx="18">
                  <c:v>140.11073689314509</c:v>
                </c:pt>
                <c:pt idx="19">
                  <c:v>111.64290747307396</c:v>
                </c:pt>
                <c:pt idx="20">
                  <c:v>88.61381064538449</c:v>
                </c:pt>
                <c:pt idx="21">
                  <c:v>70.055368446572544</c:v>
                </c:pt>
                <c:pt idx="22">
                  <c:v>56.044294757258029</c:v>
                </c:pt>
                <c:pt idx="23">
                  <c:v>140.11073689314509</c:v>
                </c:pt>
                <c:pt idx="24">
                  <c:v>35.304587221834723</c:v>
                </c:pt>
                <c:pt idx="25">
                  <c:v>28.022147378629015</c:v>
                </c:pt>
                <c:pt idx="26">
                  <c:v>24.577049076630029</c:v>
                </c:pt>
                <c:pt idx="27">
                  <c:v>21.182752333100826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30-429F-ABA7-DFB95863D743}"/>
            </c:ext>
          </c:extLst>
        </c:ser>
        <c:ser>
          <c:idx val="7"/>
          <c:order val="7"/>
          <c:tx>
            <c:strRef>
              <c:f>Sheet1!$J$2</c:f>
              <c:strCache>
                <c:ptCount val="1"/>
                <c:pt idx="0">
                  <c:v>Iron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Sheet1!$B$3:$B$30</c:f>
              <c:numCache>
                <c:formatCode>General</c:formatCode>
                <c:ptCount val="28"/>
                <c:pt idx="0">
                  <c:v>1E-3</c:v>
                </c:pt>
                <c:pt idx="1">
                  <c:v>1.6000000000000001E-3</c:v>
                </c:pt>
                <c:pt idx="2">
                  <c:v>2.5000000000000001E-3</c:v>
                </c:pt>
                <c:pt idx="3">
                  <c:v>4.0000000000000001E-3</c:v>
                </c:pt>
                <c:pt idx="4">
                  <c:v>6.3E-3</c:v>
                </c:pt>
                <c:pt idx="5">
                  <c:v>0.01</c:v>
                </c:pt>
                <c:pt idx="6">
                  <c:v>1.6E-2</c:v>
                </c:pt>
                <c:pt idx="7">
                  <c:v>2.5000000000000001E-2</c:v>
                </c:pt>
                <c:pt idx="8">
                  <c:v>0.04</c:v>
                </c:pt>
                <c:pt idx="9">
                  <c:v>6.3E-2</c:v>
                </c:pt>
                <c:pt idx="10">
                  <c:v>0.1</c:v>
                </c:pt>
                <c:pt idx="11">
                  <c:v>0.16</c:v>
                </c:pt>
                <c:pt idx="12">
                  <c:v>0.25</c:v>
                </c:pt>
                <c:pt idx="13">
                  <c:v>0.4</c:v>
                </c:pt>
                <c:pt idx="14">
                  <c:v>0.63</c:v>
                </c:pt>
                <c:pt idx="15">
                  <c:v>1</c:v>
                </c:pt>
                <c:pt idx="16">
                  <c:v>1.6</c:v>
                </c:pt>
                <c:pt idx="17">
                  <c:v>2.5</c:v>
                </c:pt>
                <c:pt idx="18">
                  <c:v>4</c:v>
                </c:pt>
                <c:pt idx="19">
                  <c:v>6.3</c:v>
                </c:pt>
                <c:pt idx="20">
                  <c:v>10</c:v>
                </c:pt>
                <c:pt idx="21">
                  <c:v>16</c:v>
                </c:pt>
                <c:pt idx="22">
                  <c:v>25</c:v>
                </c:pt>
                <c:pt idx="23">
                  <c:v>4</c:v>
                </c:pt>
                <c:pt idx="24">
                  <c:v>63</c:v>
                </c:pt>
                <c:pt idx="25">
                  <c:v>100</c:v>
                </c:pt>
                <c:pt idx="26">
                  <c:v>130</c:v>
                </c:pt>
                <c:pt idx="27">
                  <c:v>175</c:v>
                </c:pt>
              </c:numCache>
            </c:numRef>
          </c:xVal>
          <c:yVal>
            <c:numRef>
              <c:f>Sheet1!$J$3:$J$30</c:f>
              <c:numCache>
                <c:formatCode>General</c:formatCode>
                <c:ptCount val="28"/>
                <c:pt idx="0">
                  <c:v>97.374442130846049</c:v>
                </c:pt>
                <c:pt idx="1">
                  <c:v>76.981255755433267</c:v>
                </c:pt>
                <c:pt idx="2">
                  <c:v>61.585004604346608</c:v>
                </c:pt>
                <c:pt idx="3">
                  <c:v>48.687221065423024</c:v>
                </c:pt>
                <c:pt idx="4">
                  <c:v>38.794906350921174</c:v>
                </c:pt>
                <c:pt idx="5">
                  <c:v>30.792502302173304</c:v>
                </c:pt>
                <c:pt idx="6">
                  <c:v>24.343610532711512</c:v>
                </c:pt>
                <c:pt idx="7">
                  <c:v>19.474888426169212</c:v>
                </c:pt>
                <c:pt idx="8">
                  <c:v>15.396251151086652</c:v>
                </c:pt>
                <c:pt idx="9">
                  <c:v>12.268026568184238</c:v>
                </c:pt>
                <c:pt idx="10">
                  <c:v>9.7374442130846059</c:v>
                </c:pt>
                <c:pt idx="11">
                  <c:v>7.698125575543326</c:v>
                </c:pt>
                <c:pt idx="12">
                  <c:v>6.158500460434662</c:v>
                </c:pt>
                <c:pt idx="13">
                  <c:v>4.868722106542303</c:v>
                </c:pt>
                <c:pt idx="14">
                  <c:v>3.8794906350921172</c:v>
                </c:pt>
                <c:pt idx="15">
                  <c:v>3.079250230217331</c:v>
                </c:pt>
                <c:pt idx="16">
                  <c:v>2.4343610532711515</c:v>
                </c:pt>
                <c:pt idx="17">
                  <c:v>1.9474888426169208</c:v>
                </c:pt>
                <c:pt idx="18">
                  <c:v>1.5396251151086655</c:v>
                </c:pt>
                <c:pt idx="19">
                  <c:v>1.226802656818424</c:v>
                </c:pt>
                <c:pt idx="20">
                  <c:v>0.9737444213084604</c:v>
                </c:pt>
                <c:pt idx="21">
                  <c:v>0.76981255755433275</c:v>
                </c:pt>
                <c:pt idx="22">
                  <c:v>0.61585004604346616</c:v>
                </c:pt>
                <c:pt idx="23">
                  <c:v>1.5396251151086655</c:v>
                </c:pt>
                <c:pt idx="24">
                  <c:v>0.3879490635092116</c:v>
                </c:pt>
                <c:pt idx="25">
                  <c:v>0.30792502302173308</c:v>
                </c:pt>
                <c:pt idx="26">
                  <c:v>0.27006811078651261</c:v>
                </c:pt>
                <c:pt idx="27">
                  <c:v>0.232769438105527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77-4DEA-AF74-1FD9A914166F}"/>
            </c:ext>
          </c:extLst>
        </c:ser>
        <c:ser>
          <c:idx val="8"/>
          <c:order val="8"/>
          <c:tx>
            <c:strRef>
              <c:f>Sheet1!$K$2</c:f>
              <c:strCache>
                <c:ptCount val="1"/>
                <c:pt idx="0">
                  <c:v>Brass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Sheet1!$B$3:$B$30</c:f>
              <c:numCache>
                <c:formatCode>General</c:formatCode>
                <c:ptCount val="28"/>
                <c:pt idx="0">
                  <c:v>1E-3</c:v>
                </c:pt>
                <c:pt idx="1">
                  <c:v>1.6000000000000001E-3</c:v>
                </c:pt>
                <c:pt idx="2">
                  <c:v>2.5000000000000001E-3</c:v>
                </c:pt>
                <c:pt idx="3">
                  <c:v>4.0000000000000001E-3</c:v>
                </c:pt>
                <c:pt idx="4">
                  <c:v>6.3E-3</c:v>
                </c:pt>
                <c:pt idx="5">
                  <c:v>0.01</c:v>
                </c:pt>
                <c:pt idx="6">
                  <c:v>1.6E-2</c:v>
                </c:pt>
                <c:pt idx="7">
                  <c:v>2.5000000000000001E-2</c:v>
                </c:pt>
                <c:pt idx="8">
                  <c:v>0.04</c:v>
                </c:pt>
                <c:pt idx="9">
                  <c:v>6.3E-2</c:v>
                </c:pt>
                <c:pt idx="10">
                  <c:v>0.1</c:v>
                </c:pt>
                <c:pt idx="11">
                  <c:v>0.16</c:v>
                </c:pt>
                <c:pt idx="12">
                  <c:v>0.25</c:v>
                </c:pt>
                <c:pt idx="13">
                  <c:v>0.4</c:v>
                </c:pt>
                <c:pt idx="14">
                  <c:v>0.63</c:v>
                </c:pt>
                <c:pt idx="15">
                  <c:v>1</c:v>
                </c:pt>
                <c:pt idx="16">
                  <c:v>1.6</c:v>
                </c:pt>
                <c:pt idx="17">
                  <c:v>2.5</c:v>
                </c:pt>
                <c:pt idx="18">
                  <c:v>4</c:v>
                </c:pt>
                <c:pt idx="19">
                  <c:v>6.3</c:v>
                </c:pt>
                <c:pt idx="20">
                  <c:v>10</c:v>
                </c:pt>
                <c:pt idx="21">
                  <c:v>16</c:v>
                </c:pt>
                <c:pt idx="22">
                  <c:v>25</c:v>
                </c:pt>
                <c:pt idx="23">
                  <c:v>4</c:v>
                </c:pt>
                <c:pt idx="24">
                  <c:v>63</c:v>
                </c:pt>
                <c:pt idx="25">
                  <c:v>100</c:v>
                </c:pt>
                <c:pt idx="26">
                  <c:v>130</c:v>
                </c:pt>
                <c:pt idx="27">
                  <c:v>175</c:v>
                </c:pt>
              </c:numCache>
            </c:numRef>
          </c:xVal>
          <c:yVal>
            <c:numRef>
              <c:f>Sheet1!$K$3:$K$30</c:f>
              <c:numCache>
                <c:formatCode>General</c:formatCode>
                <c:ptCount val="28"/>
                <c:pt idx="0">
                  <c:v>4891.9471046771741</c:v>
                </c:pt>
                <c:pt idx="1">
                  <c:v>3867.4237609615047</c:v>
                </c:pt>
                <c:pt idx="2">
                  <c:v>3093.9390087692032</c:v>
                </c:pt>
                <c:pt idx="3">
                  <c:v>2445.9735523385871</c:v>
                </c:pt>
                <c:pt idx="4">
                  <c:v>1948.9983782869047</c:v>
                </c:pt>
                <c:pt idx="5">
                  <c:v>1546.9695043846016</c:v>
                </c:pt>
                <c:pt idx="6">
                  <c:v>1222.9867761692935</c:v>
                </c:pt>
                <c:pt idx="7">
                  <c:v>978.38942093543506</c:v>
                </c:pt>
                <c:pt idx="8">
                  <c:v>773.48475219230079</c:v>
                </c:pt>
                <c:pt idx="9">
                  <c:v>616.32740313610782</c:v>
                </c:pt>
                <c:pt idx="10">
                  <c:v>489.19471046771753</c:v>
                </c:pt>
                <c:pt idx="11">
                  <c:v>386.74237609615039</c:v>
                </c:pt>
                <c:pt idx="12">
                  <c:v>309.39390087692033</c:v>
                </c:pt>
                <c:pt idx="13">
                  <c:v>244.59735523385876</c:v>
                </c:pt>
                <c:pt idx="14">
                  <c:v>194.89983782869044</c:v>
                </c:pt>
                <c:pt idx="15">
                  <c:v>154.69695043846016</c:v>
                </c:pt>
                <c:pt idx="16">
                  <c:v>122.29867761692938</c:v>
                </c:pt>
                <c:pt idx="17">
                  <c:v>97.838942093543508</c:v>
                </c:pt>
                <c:pt idx="18">
                  <c:v>77.348475219230082</c:v>
                </c:pt>
                <c:pt idx="19">
                  <c:v>61.632740313610782</c:v>
                </c:pt>
                <c:pt idx="20">
                  <c:v>48.919471046771754</c:v>
                </c:pt>
                <c:pt idx="21">
                  <c:v>38.674237609615041</c:v>
                </c:pt>
                <c:pt idx="22">
                  <c:v>30.939390087692033</c:v>
                </c:pt>
                <c:pt idx="23">
                  <c:v>77.348475219230082</c:v>
                </c:pt>
                <c:pt idx="24">
                  <c:v>19.489983782869047</c:v>
                </c:pt>
                <c:pt idx="25">
                  <c:v>15.469695043846016</c:v>
                </c:pt>
                <c:pt idx="26">
                  <c:v>13.567820094439353</c:v>
                </c:pt>
                <c:pt idx="27">
                  <c:v>11.693990269721427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9C-463F-84BD-16ED6A60D6A4}"/>
            </c:ext>
          </c:extLst>
        </c:ser>
        <c:ser>
          <c:idx val="9"/>
          <c:order val="9"/>
          <c:tx>
            <c:strRef>
              <c:f>Sheet1!$L$2</c:f>
              <c:strCache>
                <c:ptCount val="1"/>
                <c:pt idx="0">
                  <c:v>TaN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Sheet1!$B$3:$B$30</c:f>
              <c:numCache>
                <c:formatCode>General</c:formatCode>
                <c:ptCount val="28"/>
                <c:pt idx="0">
                  <c:v>1E-3</c:v>
                </c:pt>
                <c:pt idx="1">
                  <c:v>1.6000000000000001E-3</c:v>
                </c:pt>
                <c:pt idx="2">
                  <c:v>2.5000000000000001E-3</c:v>
                </c:pt>
                <c:pt idx="3">
                  <c:v>4.0000000000000001E-3</c:v>
                </c:pt>
                <c:pt idx="4">
                  <c:v>6.3E-3</c:v>
                </c:pt>
                <c:pt idx="5">
                  <c:v>0.01</c:v>
                </c:pt>
                <c:pt idx="6">
                  <c:v>1.6E-2</c:v>
                </c:pt>
                <c:pt idx="7">
                  <c:v>2.5000000000000001E-2</c:v>
                </c:pt>
                <c:pt idx="8">
                  <c:v>0.04</c:v>
                </c:pt>
                <c:pt idx="9">
                  <c:v>6.3E-2</c:v>
                </c:pt>
                <c:pt idx="10">
                  <c:v>0.1</c:v>
                </c:pt>
                <c:pt idx="11">
                  <c:v>0.16</c:v>
                </c:pt>
                <c:pt idx="12">
                  <c:v>0.25</c:v>
                </c:pt>
                <c:pt idx="13">
                  <c:v>0.4</c:v>
                </c:pt>
                <c:pt idx="14">
                  <c:v>0.63</c:v>
                </c:pt>
                <c:pt idx="15">
                  <c:v>1</c:v>
                </c:pt>
                <c:pt idx="16">
                  <c:v>1.6</c:v>
                </c:pt>
                <c:pt idx="17">
                  <c:v>2.5</c:v>
                </c:pt>
                <c:pt idx="18">
                  <c:v>4</c:v>
                </c:pt>
                <c:pt idx="19">
                  <c:v>6.3</c:v>
                </c:pt>
                <c:pt idx="20">
                  <c:v>10</c:v>
                </c:pt>
                <c:pt idx="21">
                  <c:v>16</c:v>
                </c:pt>
                <c:pt idx="22">
                  <c:v>25</c:v>
                </c:pt>
                <c:pt idx="23">
                  <c:v>4</c:v>
                </c:pt>
                <c:pt idx="24">
                  <c:v>63</c:v>
                </c:pt>
                <c:pt idx="25">
                  <c:v>100</c:v>
                </c:pt>
                <c:pt idx="26">
                  <c:v>130</c:v>
                </c:pt>
                <c:pt idx="27">
                  <c:v>175</c:v>
                </c:pt>
              </c:numCache>
            </c:numRef>
          </c:xVal>
          <c:yVal>
            <c:numRef>
              <c:f>Sheet1!$L$3:$L$30</c:f>
              <c:numCache>
                <c:formatCode>0.00</c:formatCode>
                <c:ptCount val="28"/>
                <c:pt idx="0">
                  <c:v>31447.864650402447</c:v>
                </c:pt>
                <c:pt idx="1">
                  <c:v>24861.719960991639</c:v>
                </c:pt>
                <c:pt idx="2">
                  <c:v>19889.375968793305</c:v>
                </c:pt>
                <c:pt idx="3">
                  <c:v>15723.932325201224</c:v>
                </c:pt>
                <c:pt idx="4">
                  <c:v>12529.129177545587</c:v>
                </c:pt>
                <c:pt idx="5">
                  <c:v>9944.6879843966526</c:v>
                </c:pt>
                <c:pt idx="6">
                  <c:v>7861.9661626006118</c:v>
                </c:pt>
                <c:pt idx="7">
                  <c:v>6289.5729300804906</c:v>
                </c:pt>
                <c:pt idx="8">
                  <c:v>4972.3439921983263</c:v>
                </c:pt>
                <c:pt idx="9">
                  <c:v>3962.0585299516224</c:v>
                </c:pt>
                <c:pt idx="10">
                  <c:v>3144.7864650402453</c:v>
                </c:pt>
                <c:pt idx="11">
                  <c:v>2486.1719960991632</c:v>
                </c:pt>
                <c:pt idx="12">
                  <c:v>1988.9375968793308</c:v>
                </c:pt>
                <c:pt idx="13">
                  <c:v>1572.3932325201226</c:v>
                </c:pt>
                <c:pt idx="14">
                  <c:v>1252.9129177545585</c:v>
                </c:pt>
                <c:pt idx="15">
                  <c:v>994.46879843966542</c:v>
                </c:pt>
                <c:pt idx="16">
                  <c:v>786.19661626006132</c:v>
                </c:pt>
                <c:pt idx="17">
                  <c:v>628.95729300804908</c:v>
                </c:pt>
                <c:pt idx="18">
                  <c:v>497.23439921983271</c:v>
                </c:pt>
                <c:pt idx="19">
                  <c:v>396.20585299516227</c:v>
                </c:pt>
                <c:pt idx="20">
                  <c:v>314.47864650402454</c:v>
                </c:pt>
                <c:pt idx="21">
                  <c:v>248.61719960991636</c:v>
                </c:pt>
                <c:pt idx="22">
                  <c:v>198.89375968793311</c:v>
                </c:pt>
                <c:pt idx="23">
                  <c:v>497.23439921983271</c:v>
                </c:pt>
                <c:pt idx="24">
                  <c:v>125.29129177545583</c:v>
                </c:pt>
                <c:pt idx="25">
                  <c:v>99.446879843966556</c:v>
                </c:pt>
                <c:pt idx="26">
                  <c:v>87.220683462213415</c:v>
                </c:pt>
                <c:pt idx="27">
                  <c:v>75.174775065273508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65-4B8E-AD9F-DA1DA084A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905504"/>
        <c:axId val="564729568"/>
      </c:scatterChart>
      <c:valAx>
        <c:axId val="444905504"/>
        <c:scaling>
          <c:logBase val="10"/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  <a:r>
                  <a:rPr lang="en-US" baseline="0"/>
                  <a:t> (GHz)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729568"/>
        <c:crosses val="autoZero"/>
        <c:crossBetween val="midCat"/>
      </c:valAx>
      <c:valAx>
        <c:axId val="56472956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µinch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905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Skin Depth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Sheet1!$C$33</c:f>
              <c:strCache>
                <c:ptCount val="1"/>
                <c:pt idx="0">
                  <c:v>Tin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Sheet1!$B$34:$B$61</c:f>
              <c:numCache>
                <c:formatCode>General</c:formatCode>
                <c:ptCount val="28"/>
                <c:pt idx="0">
                  <c:v>1E-3</c:v>
                </c:pt>
                <c:pt idx="1">
                  <c:v>1.6000000000000001E-3</c:v>
                </c:pt>
                <c:pt idx="2">
                  <c:v>2.5000000000000001E-3</c:v>
                </c:pt>
                <c:pt idx="3">
                  <c:v>4.0000000000000001E-3</c:v>
                </c:pt>
                <c:pt idx="4">
                  <c:v>6.3E-3</c:v>
                </c:pt>
                <c:pt idx="5">
                  <c:v>0.01</c:v>
                </c:pt>
                <c:pt idx="6">
                  <c:v>1.6E-2</c:v>
                </c:pt>
                <c:pt idx="7">
                  <c:v>2.5000000000000001E-2</c:v>
                </c:pt>
                <c:pt idx="8">
                  <c:v>0.04</c:v>
                </c:pt>
                <c:pt idx="9">
                  <c:v>6.3E-2</c:v>
                </c:pt>
                <c:pt idx="10">
                  <c:v>0.1</c:v>
                </c:pt>
                <c:pt idx="11">
                  <c:v>0.16</c:v>
                </c:pt>
                <c:pt idx="12">
                  <c:v>0.25</c:v>
                </c:pt>
                <c:pt idx="13">
                  <c:v>0.4</c:v>
                </c:pt>
                <c:pt idx="14">
                  <c:v>0.63</c:v>
                </c:pt>
                <c:pt idx="15">
                  <c:v>1</c:v>
                </c:pt>
                <c:pt idx="16">
                  <c:v>1.6</c:v>
                </c:pt>
                <c:pt idx="17">
                  <c:v>2.5</c:v>
                </c:pt>
                <c:pt idx="18">
                  <c:v>4</c:v>
                </c:pt>
                <c:pt idx="19">
                  <c:v>6.3</c:v>
                </c:pt>
                <c:pt idx="20">
                  <c:v>10</c:v>
                </c:pt>
                <c:pt idx="21">
                  <c:v>16</c:v>
                </c:pt>
                <c:pt idx="22">
                  <c:v>25</c:v>
                </c:pt>
                <c:pt idx="23">
                  <c:v>40</c:v>
                </c:pt>
                <c:pt idx="24">
                  <c:v>63</c:v>
                </c:pt>
                <c:pt idx="25">
                  <c:v>100</c:v>
                </c:pt>
                <c:pt idx="26">
                  <c:v>130</c:v>
                </c:pt>
                <c:pt idx="27">
                  <c:v>175</c:v>
                </c:pt>
              </c:numCache>
            </c:numRef>
          </c:xVal>
          <c:yVal>
            <c:numRef>
              <c:f>Sheet1!$C$34:$C$61</c:f>
              <c:numCache>
                <c:formatCode>General</c:formatCode>
                <c:ptCount val="28"/>
                <c:pt idx="0">
                  <c:v>171.04529159472654</c:v>
                </c:pt>
                <c:pt idx="1">
                  <c:v>135.22317612174751</c:v>
                </c:pt>
                <c:pt idx="2">
                  <c:v>108.17854089739801</c:v>
                </c:pt>
                <c:pt idx="3">
                  <c:v>85.522645797363268</c:v>
                </c:pt>
                <c:pt idx="4">
                  <c:v>68.14607533532029</c:v>
                </c:pt>
                <c:pt idx="5">
                  <c:v>54.089270448699004</c:v>
                </c:pt>
                <c:pt idx="6">
                  <c:v>42.761322898681634</c:v>
                </c:pt>
                <c:pt idx="7">
                  <c:v>34.20905831894531</c:v>
                </c:pt>
                <c:pt idx="8">
                  <c:v>27.044635224349502</c:v>
                </c:pt>
                <c:pt idx="9">
                  <c:v>21.549681166103476</c:v>
                </c:pt>
                <c:pt idx="10">
                  <c:v>17.104529159472655</c:v>
                </c:pt>
                <c:pt idx="11">
                  <c:v>13.522317612174751</c:v>
                </c:pt>
                <c:pt idx="12">
                  <c:v>10.817854089739802</c:v>
                </c:pt>
                <c:pt idx="13">
                  <c:v>8.5522645797363275</c:v>
                </c:pt>
                <c:pt idx="14">
                  <c:v>6.8146075335320297</c:v>
                </c:pt>
                <c:pt idx="15">
                  <c:v>5.4089270448699009</c:v>
                </c:pt>
                <c:pt idx="16">
                  <c:v>4.2761322898681637</c:v>
                </c:pt>
                <c:pt idx="17">
                  <c:v>3.4209058318945309</c:v>
                </c:pt>
                <c:pt idx="18">
                  <c:v>2.7044635224349505</c:v>
                </c:pt>
                <c:pt idx="19">
                  <c:v>2.1549681166103474</c:v>
                </c:pt>
                <c:pt idx="20">
                  <c:v>1.7104529159472655</c:v>
                </c:pt>
                <c:pt idx="21">
                  <c:v>1.3522317612174752</c:v>
                </c:pt>
                <c:pt idx="22">
                  <c:v>1.08178540897398</c:v>
                </c:pt>
                <c:pt idx="23">
                  <c:v>0.85522645797363273</c:v>
                </c:pt>
                <c:pt idx="24">
                  <c:v>0.68146075335320289</c:v>
                </c:pt>
                <c:pt idx="25">
                  <c:v>0.54089270448699001</c:v>
                </c:pt>
                <c:pt idx="26">
                  <c:v>0.4743942840549818</c:v>
                </c:pt>
                <c:pt idx="27">
                  <c:v>0.40887645201192174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1E-4615-A3B3-B5AA2F42FE6D}"/>
            </c:ext>
          </c:extLst>
        </c:ser>
        <c:ser>
          <c:idx val="1"/>
          <c:order val="1"/>
          <c:tx>
            <c:strRef>
              <c:f>Sheet1!$D$33</c:f>
              <c:strCache>
                <c:ptCount val="1"/>
                <c:pt idx="0">
                  <c:v>Aluminum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Sheet1!$B$34:$B$61</c:f>
              <c:numCache>
                <c:formatCode>General</c:formatCode>
                <c:ptCount val="28"/>
                <c:pt idx="0">
                  <c:v>1E-3</c:v>
                </c:pt>
                <c:pt idx="1">
                  <c:v>1.6000000000000001E-3</c:v>
                </c:pt>
                <c:pt idx="2">
                  <c:v>2.5000000000000001E-3</c:v>
                </c:pt>
                <c:pt idx="3">
                  <c:v>4.0000000000000001E-3</c:v>
                </c:pt>
                <c:pt idx="4">
                  <c:v>6.3E-3</c:v>
                </c:pt>
                <c:pt idx="5">
                  <c:v>0.01</c:v>
                </c:pt>
                <c:pt idx="6">
                  <c:v>1.6E-2</c:v>
                </c:pt>
                <c:pt idx="7">
                  <c:v>2.5000000000000001E-2</c:v>
                </c:pt>
                <c:pt idx="8">
                  <c:v>0.04</c:v>
                </c:pt>
                <c:pt idx="9">
                  <c:v>6.3E-2</c:v>
                </c:pt>
                <c:pt idx="10">
                  <c:v>0.1</c:v>
                </c:pt>
                <c:pt idx="11">
                  <c:v>0.16</c:v>
                </c:pt>
                <c:pt idx="12">
                  <c:v>0.25</c:v>
                </c:pt>
                <c:pt idx="13">
                  <c:v>0.4</c:v>
                </c:pt>
                <c:pt idx="14">
                  <c:v>0.63</c:v>
                </c:pt>
                <c:pt idx="15">
                  <c:v>1</c:v>
                </c:pt>
                <c:pt idx="16">
                  <c:v>1.6</c:v>
                </c:pt>
                <c:pt idx="17">
                  <c:v>2.5</c:v>
                </c:pt>
                <c:pt idx="18">
                  <c:v>4</c:v>
                </c:pt>
                <c:pt idx="19">
                  <c:v>6.3</c:v>
                </c:pt>
                <c:pt idx="20">
                  <c:v>10</c:v>
                </c:pt>
                <c:pt idx="21">
                  <c:v>16</c:v>
                </c:pt>
                <c:pt idx="22">
                  <c:v>25</c:v>
                </c:pt>
                <c:pt idx="23">
                  <c:v>40</c:v>
                </c:pt>
                <c:pt idx="24">
                  <c:v>63</c:v>
                </c:pt>
                <c:pt idx="25">
                  <c:v>100</c:v>
                </c:pt>
                <c:pt idx="26">
                  <c:v>130</c:v>
                </c:pt>
                <c:pt idx="27">
                  <c:v>175</c:v>
                </c:pt>
              </c:numCache>
            </c:numRef>
          </c:xVal>
          <c:yVal>
            <c:numRef>
              <c:f>Sheet1!$D$34:$D$61</c:f>
              <c:numCache>
                <c:formatCode>General</c:formatCode>
                <c:ptCount val="28"/>
                <c:pt idx="0">
                  <c:v>81.929161207523038</c:v>
                </c:pt>
                <c:pt idx="1">
                  <c:v>64.770689050720975</c:v>
                </c:pt>
                <c:pt idx="2">
                  <c:v>51.816551240576779</c:v>
                </c:pt>
                <c:pt idx="3">
                  <c:v>40.964580603761519</c:v>
                </c:pt>
                <c:pt idx="4">
                  <c:v>32.641359138000375</c:v>
                </c:pt>
                <c:pt idx="5">
                  <c:v>25.908275620288389</c:v>
                </c:pt>
                <c:pt idx="6">
                  <c:v>20.482290301880759</c:v>
                </c:pt>
                <c:pt idx="7">
                  <c:v>16.385832241504605</c:v>
                </c:pt>
                <c:pt idx="8">
                  <c:v>12.954137810144195</c:v>
                </c:pt>
                <c:pt idx="9">
                  <c:v>10.322104079963156</c:v>
                </c:pt>
                <c:pt idx="10">
                  <c:v>8.1929161207523027</c:v>
                </c:pt>
                <c:pt idx="11">
                  <c:v>6.4770689050720973</c:v>
                </c:pt>
                <c:pt idx="12">
                  <c:v>5.181655124057678</c:v>
                </c:pt>
                <c:pt idx="13">
                  <c:v>4.0964580603761513</c:v>
                </c:pt>
                <c:pt idx="14">
                  <c:v>3.2641359138000374</c:v>
                </c:pt>
                <c:pt idx="15">
                  <c:v>2.590827562028839</c:v>
                </c:pt>
                <c:pt idx="16">
                  <c:v>2.0482290301880757</c:v>
                </c:pt>
                <c:pt idx="17">
                  <c:v>1.6385832241504608</c:v>
                </c:pt>
                <c:pt idx="18">
                  <c:v>1.2954137810144195</c:v>
                </c:pt>
                <c:pt idx="19">
                  <c:v>1.0322104079963155</c:v>
                </c:pt>
                <c:pt idx="20">
                  <c:v>0.81929161207523038</c:v>
                </c:pt>
                <c:pt idx="21">
                  <c:v>0.64770689050720975</c:v>
                </c:pt>
                <c:pt idx="22">
                  <c:v>0.5181655124057678</c:v>
                </c:pt>
                <c:pt idx="23">
                  <c:v>0.40964580603761519</c:v>
                </c:pt>
                <c:pt idx="24">
                  <c:v>0.3264135913800037</c:v>
                </c:pt>
                <c:pt idx="25">
                  <c:v>0.2590827562028839</c:v>
                </c:pt>
                <c:pt idx="26">
                  <c:v>0.22723060899190728</c:v>
                </c:pt>
                <c:pt idx="27">
                  <c:v>0.19584815482800222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1E-4615-A3B3-B5AA2F42FE6D}"/>
            </c:ext>
          </c:extLst>
        </c:ser>
        <c:ser>
          <c:idx val="2"/>
          <c:order val="2"/>
          <c:tx>
            <c:strRef>
              <c:f>Sheet1!$E$33</c:f>
              <c:strCache>
                <c:ptCount val="1"/>
                <c:pt idx="0">
                  <c:v>Gold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Sheet1!$B$34:$B$61</c:f>
              <c:numCache>
                <c:formatCode>General</c:formatCode>
                <c:ptCount val="28"/>
                <c:pt idx="0">
                  <c:v>1E-3</c:v>
                </c:pt>
                <c:pt idx="1">
                  <c:v>1.6000000000000001E-3</c:v>
                </c:pt>
                <c:pt idx="2">
                  <c:v>2.5000000000000001E-3</c:v>
                </c:pt>
                <c:pt idx="3">
                  <c:v>4.0000000000000001E-3</c:v>
                </c:pt>
                <c:pt idx="4">
                  <c:v>6.3E-3</c:v>
                </c:pt>
                <c:pt idx="5">
                  <c:v>0.01</c:v>
                </c:pt>
                <c:pt idx="6">
                  <c:v>1.6E-2</c:v>
                </c:pt>
                <c:pt idx="7">
                  <c:v>2.5000000000000001E-2</c:v>
                </c:pt>
                <c:pt idx="8">
                  <c:v>0.04</c:v>
                </c:pt>
                <c:pt idx="9">
                  <c:v>6.3E-2</c:v>
                </c:pt>
                <c:pt idx="10">
                  <c:v>0.1</c:v>
                </c:pt>
                <c:pt idx="11">
                  <c:v>0.16</c:v>
                </c:pt>
                <c:pt idx="12">
                  <c:v>0.25</c:v>
                </c:pt>
                <c:pt idx="13">
                  <c:v>0.4</c:v>
                </c:pt>
                <c:pt idx="14">
                  <c:v>0.63</c:v>
                </c:pt>
                <c:pt idx="15">
                  <c:v>1</c:v>
                </c:pt>
                <c:pt idx="16">
                  <c:v>1.6</c:v>
                </c:pt>
                <c:pt idx="17">
                  <c:v>2.5</c:v>
                </c:pt>
                <c:pt idx="18">
                  <c:v>4</c:v>
                </c:pt>
                <c:pt idx="19">
                  <c:v>6.3</c:v>
                </c:pt>
                <c:pt idx="20">
                  <c:v>10</c:v>
                </c:pt>
                <c:pt idx="21">
                  <c:v>16</c:v>
                </c:pt>
                <c:pt idx="22">
                  <c:v>25</c:v>
                </c:pt>
                <c:pt idx="23">
                  <c:v>40</c:v>
                </c:pt>
                <c:pt idx="24">
                  <c:v>63</c:v>
                </c:pt>
                <c:pt idx="25">
                  <c:v>100</c:v>
                </c:pt>
                <c:pt idx="26">
                  <c:v>130</c:v>
                </c:pt>
                <c:pt idx="27">
                  <c:v>175</c:v>
                </c:pt>
              </c:numCache>
            </c:numRef>
          </c:xVal>
          <c:yVal>
            <c:numRef>
              <c:f>Sheet1!$E$34:$E$61</c:f>
              <c:numCache>
                <c:formatCode>General</c:formatCode>
                <c:ptCount val="28"/>
                <c:pt idx="0">
                  <c:v>78.618314887563159</c:v>
                </c:pt>
                <c:pt idx="1">
                  <c:v>62.153235212256028</c:v>
                </c:pt>
                <c:pt idx="2">
                  <c:v>49.722588169804816</c:v>
                </c:pt>
                <c:pt idx="3">
                  <c:v>39.309157443781579</c:v>
                </c:pt>
                <c:pt idx="4">
                  <c:v>31.322286390425184</c:v>
                </c:pt>
                <c:pt idx="5">
                  <c:v>24.861294084902408</c:v>
                </c:pt>
                <c:pt idx="6">
                  <c:v>19.65457872189079</c:v>
                </c:pt>
                <c:pt idx="7">
                  <c:v>15.723662977512632</c:v>
                </c:pt>
                <c:pt idx="8">
                  <c:v>12.430647042451204</c:v>
                </c:pt>
                <c:pt idx="9">
                  <c:v>9.9049766517837643</c:v>
                </c:pt>
                <c:pt idx="10">
                  <c:v>7.8618314887563159</c:v>
                </c:pt>
                <c:pt idx="11">
                  <c:v>6.2153235212256019</c:v>
                </c:pt>
                <c:pt idx="12">
                  <c:v>4.9722588169804816</c:v>
                </c:pt>
                <c:pt idx="13">
                  <c:v>3.9309157443781579</c:v>
                </c:pt>
                <c:pt idx="14">
                  <c:v>3.1322286390425189</c:v>
                </c:pt>
                <c:pt idx="15">
                  <c:v>2.4861294084902408</c:v>
                </c:pt>
                <c:pt idx="16">
                  <c:v>1.965457872189079</c:v>
                </c:pt>
                <c:pt idx="17">
                  <c:v>1.5723662977512631</c:v>
                </c:pt>
                <c:pt idx="18">
                  <c:v>1.2430647042451204</c:v>
                </c:pt>
                <c:pt idx="19">
                  <c:v>0.99049766517837645</c:v>
                </c:pt>
                <c:pt idx="20">
                  <c:v>0.78618314887563157</c:v>
                </c:pt>
                <c:pt idx="21">
                  <c:v>0.62153235212256019</c:v>
                </c:pt>
                <c:pt idx="22">
                  <c:v>0.49722588169804816</c:v>
                </c:pt>
                <c:pt idx="23">
                  <c:v>0.39309157443781578</c:v>
                </c:pt>
                <c:pt idx="24">
                  <c:v>0.31322286390425186</c:v>
                </c:pt>
                <c:pt idx="25">
                  <c:v>0.24861294084902408</c:v>
                </c:pt>
                <c:pt idx="26">
                  <c:v>0.21804797347514068</c:v>
                </c:pt>
                <c:pt idx="27">
                  <c:v>0.18793371834255113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1E-4615-A3B3-B5AA2F42FE6D}"/>
            </c:ext>
          </c:extLst>
        </c:ser>
        <c:ser>
          <c:idx val="3"/>
          <c:order val="3"/>
          <c:tx>
            <c:strRef>
              <c:f>Sheet1!$F$33</c:f>
              <c:strCache>
                <c:ptCount val="1"/>
                <c:pt idx="0">
                  <c:v>Copper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Sheet1!$B$34:$B$61</c:f>
              <c:numCache>
                <c:formatCode>General</c:formatCode>
                <c:ptCount val="28"/>
                <c:pt idx="0">
                  <c:v>1E-3</c:v>
                </c:pt>
                <c:pt idx="1">
                  <c:v>1.6000000000000001E-3</c:v>
                </c:pt>
                <c:pt idx="2">
                  <c:v>2.5000000000000001E-3</c:v>
                </c:pt>
                <c:pt idx="3">
                  <c:v>4.0000000000000001E-3</c:v>
                </c:pt>
                <c:pt idx="4">
                  <c:v>6.3E-3</c:v>
                </c:pt>
                <c:pt idx="5">
                  <c:v>0.01</c:v>
                </c:pt>
                <c:pt idx="6">
                  <c:v>1.6E-2</c:v>
                </c:pt>
                <c:pt idx="7">
                  <c:v>2.5000000000000001E-2</c:v>
                </c:pt>
                <c:pt idx="8">
                  <c:v>0.04</c:v>
                </c:pt>
                <c:pt idx="9">
                  <c:v>6.3E-2</c:v>
                </c:pt>
                <c:pt idx="10">
                  <c:v>0.1</c:v>
                </c:pt>
                <c:pt idx="11">
                  <c:v>0.16</c:v>
                </c:pt>
                <c:pt idx="12">
                  <c:v>0.25</c:v>
                </c:pt>
                <c:pt idx="13">
                  <c:v>0.4</c:v>
                </c:pt>
                <c:pt idx="14">
                  <c:v>0.63</c:v>
                </c:pt>
                <c:pt idx="15">
                  <c:v>1</c:v>
                </c:pt>
                <c:pt idx="16">
                  <c:v>1.6</c:v>
                </c:pt>
                <c:pt idx="17">
                  <c:v>2.5</c:v>
                </c:pt>
                <c:pt idx="18">
                  <c:v>4</c:v>
                </c:pt>
                <c:pt idx="19">
                  <c:v>6.3</c:v>
                </c:pt>
                <c:pt idx="20">
                  <c:v>10</c:v>
                </c:pt>
                <c:pt idx="21">
                  <c:v>16</c:v>
                </c:pt>
                <c:pt idx="22">
                  <c:v>25</c:v>
                </c:pt>
                <c:pt idx="23">
                  <c:v>40</c:v>
                </c:pt>
                <c:pt idx="24">
                  <c:v>63</c:v>
                </c:pt>
                <c:pt idx="25">
                  <c:v>100</c:v>
                </c:pt>
                <c:pt idx="26">
                  <c:v>130</c:v>
                </c:pt>
                <c:pt idx="27">
                  <c:v>175</c:v>
                </c:pt>
              </c:numCache>
            </c:numRef>
          </c:xVal>
          <c:yVal>
            <c:numRef>
              <c:f>Sheet1!$F$34:$F$61</c:f>
              <c:numCache>
                <c:formatCode>General</c:formatCode>
                <c:ptCount val="28"/>
                <c:pt idx="0">
                  <c:v>65.098361315862576</c:v>
                </c:pt>
                <c:pt idx="1">
                  <c:v>51.464773425680406</c:v>
                </c:pt>
                <c:pt idx="2">
                  <c:v>41.171818740544325</c:v>
                </c:pt>
                <c:pt idx="3">
                  <c:v>32.549180657931288</c:v>
                </c:pt>
                <c:pt idx="4">
                  <c:v>25.935807955168766</c:v>
                </c:pt>
                <c:pt idx="5">
                  <c:v>20.585909370272162</c:v>
                </c:pt>
                <c:pt idx="6">
                  <c:v>16.274590328965644</c:v>
                </c:pt>
                <c:pt idx="7">
                  <c:v>13.019672263172513</c:v>
                </c:pt>
                <c:pt idx="8">
                  <c:v>10.292954685136081</c:v>
                </c:pt>
                <c:pt idx="9">
                  <c:v>8.2016226095047529</c:v>
                </c:pt>
                <c:pt idx="10">
                  <c:v>6.5098361315862565</c:v>
                </c:pt>
                <c:pt idx="11">
                  <c:v>5.1464773425680406</c:v>
                </c:pt>
                <c:pt idx="12">
                  <c:v>4.1171818740544319</c:v>
                </c:pt>
                <c:pt idx="13">
                  <c:v>3.2549180657931283</c:v>
                </c:pt>
                <c:pt idx="14">
                  <c:v>2.5935807955168766</c:v>
                </c:pt>
                <c:pt idx="15">
                  <c:v>2.058590937027216</c:v>
                </c:pt>
                <c:pt idx="16">
                  <c:v>1.6274590328965641</c:v>
                </c:pt>
                <c:pt idx="17">
                  <c:v>1.3019672263172515</c:v>
                </c:pt>
                <c:pt idx="18">
                  <c:v>1.029295468513608</c:v>
                </c:pt>
                <c:pt idx="19">
                  <c:v>0.8201622609504754</c:v>
                </c:pt>
                <c:pt idx="20">
                  <c:v>0.65098361315862574</c:v>
                </c:pt>
                <c:pt idx="21">
                  <c:v>0.51464773425680399</c:v>
                </c:pt>
                <c:pt idx="22">
                  <c:v>0.41171818740544325</c:v>
                </c:pt>
                <c:pt idx="23">
                  <c:v>0.32549180657931287</c:v>
                </c:pt>
                <c:pt idx="24">
                  <c:v>0.25935807955168766</c:v>
                </c:pt>
                <c:pt idx="25">
                  <c:v>0.20585909370272162</c:v>
                </c:pt>
                <c:pt idx="26">
                  <c:v>0.18055036897924914</c:v>
                </c:pt>
                <c:pt idx="27">
                  <c:v>0.15561484773101261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1E-4615-A3B3-B5AA2F42FE6D}"/>
            </c:ext>
          </c:extLst>
        </c:ser>
        <c:ser>
          <c:idx val="4"/>
          <c:order val="4"/>
          <c:tx>
            <c:strRef>
              <c:f>Sheet1!$G$33</c:f>
              <c:strCache>
                <c:ptCount val="1"/>
                <c:pt idx="0">
                  <c:v>Silver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Sheet1!$B$34:$B$61</c:f>
              <c:numCache>
                <c:formatCode>General</c:formatCode>
                <c:ptCount val="28"/>
                <c:pt idx="0">
                  <c:v>1E-3</c:v>
                </c:pt>
                <c:pt idx="1">
                  <c:v>1.6000000000000001E-3</c:v>
                </c:pt>
                <c:pt idx="2">
                  <c:v>2.5000000000000001E-3</c:v>
                </c:pt>
                <c:pt idx="3">
                  <c:v>4.0000000000000001E-3</c:v>
                </c:pt>
                <c:pt idx="4">
                  <c:v>6.3E-3</c:v>
                </c:pt>
                <c:pt idx="5">
                  <c:v>0.01</c:v>
                </c:pt>
                <c:pt idx="6">
                  <c:v>1.6E-2</c:v>
                </c:pt>
                <c:pt idx="7">
                  <c:v>2.5000000000000001E-2</c:v>
                </c:pt>
                <c:pt idx="8">
                  <c:v>0.04</c:v>
                </c:pt>
                <c:pt idx="9">
                  <c:v>6.3E-2</c:v>
                </c:pt>
                <c:pt idx="10">
                  <c:v>0.1</c:v>
                </c:pt>
                <c:pt idx="11">
                  <c:v>0.16</c:v>
                </c:pt>
                <c:pt idx="12">
                  <c:v>0.25</c:v>
                </c:pt>
                <c:pt idx="13">
                  <c:v>0.4</c:v>
                </c:pt>
                <c:pt idx="14">
                  <c:v>0.63</c:v>
                </c:pt>
                <c:pt idx="15">
                  <c:v>1</c:v>
                </c:pt>
                <c:pt idx="16">
                  <c:v>1.6</c:v>
                </c:pt>
                <c:pt idx="17">
                  <c:v>2.5</c:v>
                </c:pt>
                <c:pt idx="18">
                  <c:v>4</c:v>
                </c:pt>
                <c:pt idx="19">
                  <c:v>6.3</c:v>
                </c:pt>
                <c:pt idx="20">
                  <c:v>10</c:v>
                </c:pt>
                <c:pt idx="21">
                  <c:v>16</c:v>
                </c:pt>
                <c:pt idx="22">
                  <c:v>25</c:v>
                </c:pt>
                <c:pt idx="23">
                  <c:v>40</c:v>
                </c:pt>
                <c:pt idx="24">
                  <c:v>63</c:v>
                </c:pt>
                <c:pt idx="25">
                  <c:v>100</c:v>
                </c:pt>
                <c:pt idx="26">
                  <c:v>130</c:v>
                </c:pt>
                <c:pt idx="27">
                  <c:v>175</c:v>
                </c:pt>
              </c:numCache>
            </c:numRef>
          </c:xVal>
          <c:yVal>
            <c:numRef>
              <c:f>Sheet1!$G$34:$G$61</c:f>
              <c:numCache>
                <c:formatCode>General</c:formatCode>
                <c:ptCount val="28"/>
                <c:pt idx="0">
                  <c:v>63.463356369916028</c:v>
                </c:pt>
                <c:pt idx="1">
                  <c:v>50.172188521972522</c:v>
                </c:pt>
                <c:pt idx="2">
                  <c:v>40.137750817578016</c:v>
                </c:pt>
                <c:pt idx="3">
                  <c:v>31.731678184958014</c:v>
                </c:pt>
                <c:pt idx="4">
                  <c:v>25.284406392569256</c:v>
                </c:pt>
                <c:pt idx="5">
                  <c:v>20.068875408789008</c:v>
                </c:pt>
                <c:pt idx="6">
                  <c:v>15.865839092479007</c:v>
                </c:pt>
                <c:pt idx="7">
                  <c:v>12.692671273983205</c:v>
                </c:pt>
                <c:pt idx="8">
                  <c:v>10.034437704394504</c:v>
                </c:pt>
                <c:pt idx="9">
                  <c:v>7.9956313485840305</c:v>
                </c:pt>
                <c:pt idx="10">
                  <c:v>6.3463356369916024</c:v>
                </c:pt>
                <c:pt idx="11">
                  <c:v>5.0172188521972521</c:v>
                </c:pt>
                <c:pt idx="12">
                  <c:v>4.0137750817578013</c:v>
                </c:pt>
                <c:pt idx="13">
                  <c:v>3.1731678184958012</c:v>
                </c:pt>
                <c:pt idx="14">
                  <c:v>2.5284406392569259</c:v>
                </c:pt>
                <c:pt idx="15">
                  <c:v>2.0068875408789006</c:v>
                </c:pt>
                <c:pt idx="16">
                  <c:v>1.5865839092479006</c:v>
                </c:pt>
                <c:pt idx="17">
                  <c:v>1.2692671273983205</c:v>
                </c:pt>
                <c:pt idx="18">
                  <c:v>1.0034437704394503</c:v>
                </c:pt>
                <c:pt idx="19">
                  <c:v>0.79956313485840325</c:v>
                </c:pt>
                <c:pt idx="20">
                  <c:v>0.63463356369916024</c:v>
                </c:pt>
                <c:pt idx="21">
                  <c:v>0.50172188521972516</c:v>
                </c:pt>
                <c:pt idx="22">
                  <c:v>0.40137750817578011</c:v>
                </c:pt>
                <c:pt idx="23">
                  <c:v>0.31731678184958012</c:v>
                </c:pt>
                <c:pt idx="24">
                  <c:v>0.25284406392569253</c:v>
                </c:pt>
                <c:pt idx="25">
                  <c:v>0.20068875408789005</c:v>
                </c:pt>
                <c:pt idx="26">
                  <c:v>0.17601568115752031</c:v>
                </c:pt>
                <c:pt idx="27">
                  <c:v>0.15170643835541556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1E-4615-A3B3-B5AA2F42FE6D}"/>
            </c:ext>
          </c:extLst>
        </c:ser>
        <c:ser>
          <c:idx val="5"/>
          <c:order val="5"/>
          <c:tx>
            <c:strRef>
              <c:f>Sheet1!$H$33</c:f>
              <c:strCache>
                <c:ptCount val="1"/>
                <c:pt idx="0">
                  <c:v>Nickel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Sheet1!$B$34:$B$61</c:f>
              <c:numCache>
                <c:formatCode>General</c:formatCode>
                <c:ptCount val="28"/>
                <c:pt idx="0">
                  <c:v>1E-3</c:v>
                </c:pt>
                <c:pt idx="1">
                  <c:v>1.6000000000000001E-3</c:v>
                </c:pt>
                <c:pt idx="2">
                  <c:v>2.5000000000000001E-3</c:v>
                </c:pt>
                <c:pt idx="3">
                  <c:v>4.0000000000000001E-3</c:v>
                </c:pt>
                <c:pt idx="4">
                  <c:v>6.3E-3</c:v>
                </c:pt>
                <c:pt idx="5">
                  <c:v>0.01</c:v>
                </c:pt>
                <c:pt idx="6">
                  <c:v>1.6E-2</c:v>
                </c:pt>
                <c:pt idx="7">
                  <c:v>2.5000000000000001E-2</c:v>
                </c:pt>
                <c:pt idx="8">
                  <c:v>0.04</c:v>
                </c:pt>
                <c:pt idx="9">
                  <c:v>6.3E-2</c:v>
                </c:pt>
                <c:pt idx="10">
                  <c:v>0.1</c:v>
                </c:pt>
                <c:pt idx="11">
                  <c:v>0.16</c:v>
                </c:pt>
                <c:pt idx="12">
                  <c:v>0.25</c:v>
                </c:pt>
                <c:pt idx="13">
                  <c:v>0.4</c:v>
                </c:pt>
                <c:pt idx="14">
                  <c:v>0.63</c:v>
                </c:pt>
                <c:pt idx="15">
                  <c:v>1</c:v>
                </c:pt>
                <c:pt idx="16">
                  <c:v>1.6</c:v>
                </c:pt>
                <c:pt idx="17">
                  <c:v>2.5</c:v>
                </c:pt>
                <c:pt idx="18">
                  <c:v>4</c:v>
                </c:pt>
                <c:pt idx="19">
                  <c:v>6.3</c:v>
                </c:pt>
                <c:pt idx="20">
                  <c:v>10</c:v>
                </c:pt>
                <c:pt idx="21">
                  <c:v>16</c:v>
                </c:pt>
                <c:pt idx="22">
                  <c:v>25</c:v>
                </c:pt>
                <c:pt idx="23">
                  <c:v>40</c:v>
                </c:pt>
                <c:pt idx="24">
                  <c:v>63</c:v>
                </c:pt>
                <c:pt idx="25">
                  <c:v>100</c:v>
                </c:pt>
                <c:pt idx="26">
                  <c:v>130</c:v>
                </c:pt>
                <c:pt idx="27">
                  <c:v>175</c:v>
                </c:pt>
              </c:numCache>
            </c:numRef>
          </c:xVal>
          <c:yVal>
            <c:numRef>
              <c:f>Sheet1!$H$34:$H$61</c:f>
              <c:numCache>
                <c:formatCode>General</c:formatCode>
                <c:ptCount val="28"/>
                <c:pt idx="0">
                  <c:v>6.0628772940117406</c:v>
                </c:pt>
                <c:pt idx="1">
                  <c:v>4.7931253557988613</c:v>
                </c:pt>
                <c:pt idx="2">
                  <c:v>3.834500284639089</c:v>
                </c:pt>
                <c:pt idx="3">
                  <c:v>3.0314386470058703</c:v>
                </c:pt>
                <c:pt idx="4">
                  <c:v>2.4155081322289083</c:v>
                </c:pt>
                <c:pt idx="5">
                  <c:v>1.9172501423195445</c:v>
                </c:pt>
                <c:pt idx="6">
                  <c:v>1.5157193235029351</c:v>
                </c:pt>
                <c:pt idx="7">
                  <c:v>1.2125754588023481</c:v>
                </c:pt>
                <c:pt idx="8">
                  <c:v>0.95862507115977225</c:v>
                </c:pt>
                <c:pt idx="9">
                  <c:v>0.76385074045025247</c:v>
                </c:pt>
                <c:pt idx="10">
                  <c:v>0.60628772940117404</c:v>
                </c:pt>
                <c:pt idx="11">
                  <c:v>0.47931253557988612</c:v>
                </c:pt>
                <c:pt idx="12">
                  <c:v>0.38345002846390891</c:v>
                </c:pt>
                <c:pt idx="13">
                  <c:v>0.30314386470058702</c:v>
                </c:pt>
                <c:pt idx="14">
                  <c:v>0.24155081322289088</c:v>
                </c:pt>
                <c:pt idx="15">
                  <c:v>0.19172501423195445</c:v>
                </c:pt>
                <c:pt idx="16">
                  <c:v>0.15157193235029351</c:v>
                </c:pt>
                <c:pt idx="17">
                  <c:v>0.12125754588023481</c:v>
                </c:pt>
                <c:pt idx="18">
                  <c:v>9.5862507115977227E-2</c:v>
                </c:pt>
                <c:pt idx="19">
                  <c:v>7.6385074045025231E-2</c:v>
                </c:pt>
                <c:pt idx="20">
                  <c:v>6.0628772940117405E-2</c:v>
                </c:pt>
                <c:pt idx="21">
                  <c:v>4.7931253557988614E-2</c:v>
                </c:pt>
                <c:pt idx="22">
                  <c:v>3.8345002846390884E-2</c:v>
                </c:pt>
                <c:pt idx="23">
                  <c:v>3.0314386470058702E-2</c:v>
                </c:pt>
                <c:pt idx="24">
                  <c:v>2.4155081322289083E-2</c:v>
                </c:pt>
                <c:pt idx="25">
                  <c:v>1.9172501423195442E-2</c:v>
                </c:pt>
                <c:pt idx="26">
                  <c:v>1.6815396123388997E-2</c:v>
                </c:pt>
                <c:pt idx="27">
                  <c:v>1.449304879337345E-2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1E-4615-A3B3-B5AA2F42FE6D}"/>
            </c:ext>
          </c:extLst>
        </c:ser>
        <c:ser>
          <c:idx val="6"/>
          <c:order val="6"/>
          <c:tx>
            <c:strRef>
              <c:f>Sheet1!$I$33</c:f>
              <c:strCache>
                <c:ptCount val="1"/>
                <c:pt idx="0">
                  <c:v>Electroless Nickel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Sheet1!$B$34:$B$61</c:f>
              <c:numCache>
                <c:formatCode>General</c:formatCode>
                <c:ptCount val="28"/>
                <c:pt idx="0">
                  <c:v>1E-3</c:v>
                </c:pt>
                <c:pt idx="1">
                  <c:v>1.6000000000000001E-3</c:v>
                </c:pt>
                <c:pt idx="2">
                  <c:v>2.5000000000000001E-3</c:v>
                </c:pt>
                <c:pt idx="3">
                  <c:v>4.0000000000000001E-3</c:v>
                </c:pt>
                <c:pt idx="4">
                  <c:v>6.3E-3</c:v>
                </c:pt>
                <c:pt idx="5">
                  <c:v>0.01</c:v>
                </c:pt>
                <c:pt idx="6">
                  <c:v>1.6E-2</c:v>
                </c:pt>
                <c:pt idx="7">
                  <c:v>2.5000000000000001E-2</c:v>
                </c:pt>
                <c:pt idx="8">
                  <c:v>0.04</c:v>
                </c:pt>
                <c:pt idx="9">
                  <c:v>6.3E-2</c:v>
                </c:pt>
                <c:pt idx="10">
                  <c:v>0.1</c:v>
                </c:pt>
                <c:pt idx="11">
                  <c:v>0.16</c:v>
                </c:pt>
                <c:pt idx="12">
                  <c:v>0.25</c:v>
                </c:pt>
                <c:pt idx="13">
                  <c:v>0.4</c:v>
                </c:pt>
                <c:pt idx="14">
                  <c:v>0.63</c:v>
                </c:pt>
                <c:pt idx="15">
                  <c:v>1</c:v>
                </c:pt>
                <c:pt idx="16">
                  <c:v>1.6</c:v>
                </c:pt>
                <c:pt idx="17">
                  <c:v>2.5</c:v>
                </c:pt>
                <c:pt idx="18">
                  <c:v>4</c:v>
                </c:pt>
                <c:pt idx="19">
                  <c:v>6.3</c:v>
                </c:pt>
                <c:pt idx="20">
                  <c:v>10</c:v>
                </c:pt>
                <c:pt idx="21">
                  <c:v>16</c:v>
                </c:pt>
                <c:pt idx="22">
                  <c:v>25</c:v>
                </c:pt>
                <c:pt idx="23">
                  <c:v>40</c:v>
                </c:pt>
                <c:pt idx="24">
                  <c:v>63</c:v>
                </c:pt>
                <c:pt idx="25">
                  <c:v>100</c:v>
                </c:pt>
                <c:pt idx="26">
                  <c:v>130</c:v>
                </c:pt>
                <c:pt idx="27">
                  <c:v>175</c:v>
                </c:pt>
              </c:numCache>
            </c:numRef>
          </c:xVal>
          <c:yVal>
            <c:numRef>
              <c:f>Sheet1!$I$34:$I$61</c:f>
              <c:numCache>
                <c:formatCode>0.00E+00</c:formatCode>
                <c:ptCount val="28"/>
                <c:pt idx="0">
                  <c:v>225.07907903927651</c:v>
                </c:pt>
                <c:pt idx="1">
                  <c:v>177.9406358542943</c:v>
                </c:pt>
                <c:pt idx="2">
                  <c:v>142.35250868343542</c:v>
                </c:pt>
                <c:pt idx="3">
                  <c:v>112.53953951963825</c:v>
                </c:pt>
                <c:pt idx="4">
                  <c:v>89.673651543460181</c:v>
                </c:pt>
                <c:pt idx="5">
                  <c:v>71.176254341717708</c:v>
                </c:pt>
                <c:pt idx="6">
                  <c:v>56.269769759819127</c:v>
                </c:pt>
                <c:pt idx="7">
                  <c:v>45.015815807855304</c:v>
                </c:pt>
                <c:pt idx="8">
                  <c:v>35.588127170858854</c:v>
                </c:pt>
                <c:pt idx="9">
                  <c:v>28.357298498160787</c:v>
                </c:pt>
                <c:pt idx="10">
                  <c:v>22.507907903927652</c:v>
                </c:pt>
                <c:pt idx="11">
                  <c:v>17.794063585429427</c:v>
                </c:pt>
                <c:pt idx="12">
                  <c:v>14.235250868343542</c:v>
                </c:pt>
                <c:pt idx="13">
                  <c:v>11.253953951963826</c:v>
                </c:pt>
                <c:pt idx="14">
                  <c:v>8.9673651543460196</c:v>
                </c:pt>
                <c:pt idx="15">
                  <c:v>7.1176254341717708</c:v>
                </c:pt>
                <c:pt idx="16">
                  <c:v>5.626976975981913</c:v>
                </c:pt>
                <c:pt idx="17">
                  <c:v>4.5015815807855306</c:v>
                </c:pt>
                <c:pt idx="18">
                  <c:v>3.5588127170858854</c:v>
                </c:pt>
                <c:pt idx="19">
                  <c:v>2.8357298498160786</c:v>
                </c:pt>
                <c:pt idx="20">
                  <c:v>2.2507907903927653</c:v>
                </c:pt>
                <c:pt idx="21">
                  <c:v>1.7794063585429427</c:v>
                </c:pt>
                <c:pt idx="22">
                  <c:v>1.4235250868343539</c:v>
                </c:pt>
                <c:pt idx="23">
                  <c:v>1.1253953951963827</c:v>
                </c:pt>
                <c:pt idx="24">
                  <c:v>0.89673651543460187</c:v>
                </c:pt>
                <c:pt idx="25">
                  <c:v>0.71176254341717693</c:v>
                </c:pt>
                <c:pt idx="26">
                  <c:v>0.62425704654640268</c:v>
                </c:pt>
                <c:pt idx="27">
                  <c:v>0.53804190926076101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1E-4615-A3B3-B5AA2F42FE6D}"/>
            </c:ext>
          </c:extLst>
        </c:ser>
        <c:ser>
          <c:idx val="7"/>
          <c:order val="7"/>
          <c:tx>
            <c:strRef>
              <c:f>Sheet1!$J$33</c:f>
              <c:strCache>
                <c:ptCount val="1"/>
                <c:pt idx="0">
                  <c:v>Iron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Sheet1!$B$34:$B$61</c:f>
              <c:numCache>
                <c:formatCode>General</c:formatCode>
                <c:ptCount val="28"/>
                <c:pt idx="0">
                  <c:v>1E-3</c:v>
                </c:pt>
                <c:pt idx="1">
                  <c:v>1.6000000000000001E-3</c:v>
                </c:pt>
                <c:pt idx="2">
                  <c:v>2.5000000000000001E-3</c:v>
                </c:pt>
                <c:pt idx="3">
                  <c:v>4.0000000000000001E-3</c:v>
                </c:pt>
                <c:pt idx="4">
                  <c:v>6.3E-3</c:v>
                </c:pt>
                <c:pt idx="5">
                  <c:v>0.01</c:v>
                </c:pt>
                <c:pt idx="6">
                  <c:v>1.6E-2</c:v>
                </c:pt>
                <c:pt idx="7">
                  <c:v>2.5000000000000001E-2</c:v>
                </c:pt>
                <c:pt idx="8">
                  <c:v>0.04</c:v>
                </c:pt>
                <c:pt idx="9">
                  <c:v>6.3E-2</c:v>
                </c:pt>
                <c:pt idx="10">
                  <c:v>0.1</c:v>
                </c:pt>
                <c:pt idx="11">
                  <c:v>0.16</c:v>
                </c:pt>
                <c:pt idx="12">
                  <c:v>0.25</c:v>
                </c:pt>
                <c:pt idx="13">
                  <c:v>0.4</c:v>
                </c:pt>
                <c:pt idx="14">
                  <c:v>0.63</c:v>
                </c:pt>
                <c:pt idx="15">
                  <c:v>1</c:v>
                </c:pt>
                <c:pt idx="16">
                  <c:v>1.6</c:v>
                </c:pt>
                <c:pt idx="17">
                  <c:v>2.5</c:v>
                </c:pt>
                <c:pt idx="18">
                  <c:v>4</c:v>
                </c:pt>
                <c:pt idx="19">
                  <c:v>6.3</c:v>
                </c:pt>
                <c:pt idx="20">
                  <c:v>10</c:v>
                </c:pt>
                <c:pt idx="21">
                  <c:v>16</c:v>
                </c:pt>
                <c:pt idx="22">
                  <c:v>25</c:v>
                </c:pt>
                <c:pt idx="23">
                  <c:v>40</c:v>
                </c:pt>
                <c:pt idx="24">
                  <c:v>63</c:v>
                </c:pt>
                <c:pt idx="25">
                  <c:v>100</c:v>
                </c:pt>
                <c:pt idx="26">
                  <c:v>130</c:v>
                </c:pt>
                <c:pt idx="27">
                  <c:v>175</c:v>
                </c:pt>
              </c:numCache>
            </c:numRef>
          </c:xVal>
          <c:yVal>
            <c:numRef>
              <c:f>Sheet1!$J$34:$J$61</c:f>
              <c:numCache>
                <c:formatCode>General</c:formatCode>
                <c:ptCount val="28"/>
                <c:pt idx="0">
                  <c:v>2.4733108301234892</c:v>
                </c:pt>
                <c:pt idx="1">
                  <c:v>1.9553238961880048</c:v>
                </c:pt>
                <c:pt idx="2">
                  <c:v>1.5642591169504039</c:v>
                </c:pt>
                <c:pt idx="3">
                  <c:v>1.2366554150617446</c:v>
                </c:pt>
                <c:pt idx="4">
                  <c:v>0.98539062131339761</c:v>
                </c:pt>
                <c:pt idx="5">
                  <c:v>0.78212955847520194</c:v>
                </c:pt>
                <c:pt idx="6">
                  <c:v>0.61832770753087229</c:v>
                </c:pt>
                <c:pt idx="7">
                  <c:v>0.49466216602469787</c:v>
                </c:pt>
                <c:pt idx="8">
                  <c:v>0.39106477923760097</c:v>
                </c:pt>
                <c:pt idx="9">
                  <c:v>0.31160787483187968</c:v>
                </c:pt>
                <c:pt idx="10">
                  <c:v>0.24733108301234893</c:v>
                </c:pt>
                <c:pt idx="11">
                  <c:v>0.19553238961880048</c:v>
                </c:pt>
                <c:pt idx="12">
                  <c:v>0.15642591169504039</c:v>
                </c:pt>
                <c:pt idx="13">
                  <c:v>0.12366554150617447</c:v>
                </c:pt>
                <c:pt idx="14">
                  <c:v>9.8539062131339769E-2</c:v>
                </c:pt>
                <c:pt idx="15">
                  <c:v>7.8212955847520194E-2</c:v>
                </c:pt>
                <c:pt idx="16">
                  <c:v>6.1832770753087234E-2</c:v>
                </c:pt>
                <c:pt idx="17">
                  <c:v>4.9466216602469783E-2</c:v>
                </c:pt>
                <c:pt idx="18">
                  <c:v>3.9106477923760097E-2</c:v>
                </c:pt>
                <c:pt idx="19">
                  <c:v>3.1160787483187964E-2</c:v>
                </c:pt>
                <c:pt idx="20">
                  <c:v>2.4733108301234891E-2</c:v>
                </c:pt>
                <c:pt idx="21">
                  <c:v>1.9553238961880048E-2</c:v>
                </c:pt>
                <c:pt idx="22">
                  <c:v>1.564259116950404E-2</c:v>
                </c:pt>
                <c:pt idx="23">
                  <c:v>1.2366554150617446E-2</c:v>
                </c:pt>
                <c:pt idx="24">
                  <c:v>9.8539062131339748E-3</c:v>
                </c:pt>
                <c:pt idx="25">
                  <c:v>7.8212955847520201E-3</c:v>
                </c:pt>
                <c:pt idx="26">
                  <c:v>6.8597300139774187E-3</c:v>
                </c:pt>
                <c:pt idx="27">
                  <c:v>5.9123437278803858E-3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0D-4FD5-AFC1-1A5E7020D352}"/>
            </c:ext>
          </c:extLst>
        </c:ser>
        <c:ser>
          <c:idx val="8"/>
          <c:order val="8"/>
          <c:tx>
            <c:strRef>
              <c:f>Sheet1!$K$33</c:f>
              <c:strCache>
                <c:ptCount val="1"/>
                <c:pt idx="0">
                  <c:v>Brass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Sheet1!$B$34:$B$61</c:f>
              <c:numCache>
                <c:formatCode>General</c:formatCode>
                <c:ptCount val="28"/>
                <c:pt idx="0">
                  <c:v>1E-3</c:v>
                </c:pt>
                <c:pt idx="1">
                  <c:v>1.6000000000000001E-3</c:v>
                </c:pt>
                <c:pt idx="2">
                  <c:v>2.5000000000000001E-3</c:v>
                </c:pt>
                <c:pt idx="3">
                  <c:v>4.0000000000000001E-3</c:v>
                </c:pt>
                <c:pt idx="4">
                  <c:v>6.3E-3</c:v>
                </c:pt>
                <c:pt idx="5">
                  <c:v>0.01</c:v>
                </c:pt>
                <c:pt idx="6">
                  <c:v>1.6E-2</c:v>
                </c:pt>
                <c:pt idx="7">
                  <c:v>2.5000000000000001E-2</c:v>
                </c:pt>
                <c:pt idx="8">
                  <c:v>0.04</c:v>
                </c:pt>
                <c:pt idx="9">
                  <c:v>6.3E-2</c:v>
                </c:pt>
                <c:pt idx="10">
                  <c:v>0.1</c:v>
                </c:pt>
                <c:pt idx="11">
                  <c:v>0.16</c:v>
                </c:pt>
                <c:pt idx="12">
                  <c:v>0.25</c:v>
                </c:pt>
                <c:pt idx="13">
                  <c:v>0.4</c:v>
                </c:pt>
                <c:pt idx="14">
                  <c:v>0.63</c:v>
                </c:pt>
                <c:pt idx="15">
                  <c:v>1</c:v>
                </c:pt>
                <c:pt idx="16">
                  <c:v>1.6</c:v>
                </c:pt>
                <c:pt idx="17">
                  <c:v>2.5</c:v>
                </c:pt>
                <c:pt idx="18">
                  <c:v>4</c:v>
                </c:pt>
                <c:pt idx="19">
                  <c:v>6.3</c:v>
                </c:pt>
                <c:pt idx="20">
                  <c:v>10</c:v>
                </c:pt>
                <c:pt idx="21">
                  <c:v>16</c:v>
                </c:pt>
                <c:pt idx="22">
                  <c:v>25</c:v>
                </c:pt>
                <c:pt idx="23">
                  <c:v>40</c:v>
                </c:pt>
                <c:pt idx="24">
                  <c:v>63</c:v>
                </c:pt>
                <c:pt idx="25">
                  <c:v>100</c:v>
                </c:pt>
                <c:pt idx="26">
                  <c:v>130</c:v>
                </c:pt>
                <c:pt idx="27">
                  <c:v>175</c:v>
                </c:pt>
              </c:numCache>
            </c:numRef>
          </c:xVal>
          <c:yVal>
            <c:numRef>
              <c:f>Sheet1!$K$34:$K$61</c:f>
              <c:numCache>
                <c:formatCode>General</c:formatCode>
                <c:ptCount val="28"/>
                <c:pt idx="0">
                  <c:v>124.25545645880024</c:v>
                </c:pt>
                <c:pt idx="1">
                  <c:v>98.232563528422205</c:v>
                </c:pt>
                <c:pt idx="2">
                  <c:v>78.586050822737747</c:v>
                </c:pt>
                <c:pt idx="3">
                  <c:v>62.12772822940012</c:v>
                </c:pt>
                <c:pt idx="4">
                  <c:v>49.504558808487374</c:v>
                </c:pt>
                <c:pt idx="5">
                  <c:v>39.293025411368873</c:v>
                </c:pt>
                <c:pt idx="6">
                  <c:v>31.06386411470006</c:v>
                </c:pt>
                <c:pt idx="7">
                  <c:v>24.851091291760049</c:v>
                </c:pt>
                <c:pt idx="8">
                  <c:v>19.646512705684437</c:v>
                </c:pt>
                <c:pt idx="9">
                  <c:v>15.654716039657139</c:v>
                </c:pt>
                <c:pt idx="10">
                  <c:v>12.425545645880025</c:v>
                </c:pt>
                <c:pt idx="11">
                  <c:v>9.8232563528422183</c:v>
                </c:pt>
                <c:pt idx="12">
                  <c:v>7.8586050822737752</c:v>
                </c:pt>
                <c:pt idx="13">
                  <c:v>6.2127728229400123</c:v>
                </c:pt>
                <c:pt idx="14">
                  <c:v>4.9504558808487378</c:v>
                </c:pt>
                <c:pt idx="15">
                  <c:v>3.9293025411368876</c:v>
                </c:pt>
                <c:pt idx="16">
                  <c:v>3.1063864114700062</c:v>
                </c:pt>
                <c:pt idx="17">
                  <c:v>2.485109129176005</c:v>
                </c:pt>
                <c:pt idx="18">
                  <c:v>1.9646512705684438</c:v>
                </c:pt>
                <c:pt idx="19">
                  <c:v>1.5654716039657137</c:v>
                </c:pt>
                <c:pt idx="20">
                  <c:v>1.2425545645880025</c:v>
                </c:pt>
                <c:pt idx="21">
                  <c:v>0.9823256352842219</c:v>
                </c:pt>
                <c:pt idx="22">
                  <c:v>0.78586050822737763</c:v>
                </c:pt>
                <c:pt idx="23">
                  <c:v>0.62127728229400125</c:v>
                </c:pt>
                <c:pt idx="24">
                  <c:v>0.49504558808487376</c:v>
                </c:pt>
                <c:pt idx="25">
                  <c:v>0.39293025411368881</c:v>
                </c:pt>
                <c:pt idx="26">
                  <c:v>0.34462263039875951</c:v>
                </c:pt>
                <c:pt idx="27">
                  <c:v>0.29702735285092424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30-417A-A933-CCDE861831FF}"/>
            </c:ext>
          </c:extLst>
        </c:ser>
        <c:ser>
          <c:idx val="9"/>
          <c:order val="9"/>
          <c:tx>
            <c:strRef>
              <c:f>Sheet1!$L$33</c:f>
              <c:strCache>
                <c:ptCount val="1"/>
                <c:pt idx="0">
                  <c:v>TaN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Sheet1!$B$34:$B$61</c:f>
              <c:numCache>
                <c:formatCode>General</c:formatCode>
                <c:ptCount val="28"/>
                <c:pt idx="0">
                  <c:v>1E-3</c:v>
                </c:pt>
                <c:pt idx="1">
                  <c:v>1.6000000000000001E-3</c:v>
                </c:pt>
                <c:pt idx="2">
                  <c:v>2.5000000000000001E-3</c:v>
                </c:pt>
                <c:pt idx="3">
                  <c:v>4.0000000000000001E-3</c:v>
                </c:pt>
                <c:pt idx="4">
                  <c:v>6.3E-3</c:v>
                </c:pt>
                <c:pt idx="5">
                  <c:v>0.01</c:v>
                </c:pt>
                <c:pt idx="6">
                  <c:v>1.6E-2</c:v>
                </c:pt>
                <c:pt idx="7">
                  <c:v>2.5000000000000001E-2</c:v>
                </c:pt>
                <c:pt idx="8">
                  <c:v>0.04</c:v>
                </c:pt>
                <c:pt idx="9">
                  <c:v>6.3E-2</c:v>
                </c:pt>
                <c:pt idx="10">
                  <c:v>0.1</c:v>
                </c:pt>
                <c:pt idx="11">
                  <c:v>0.16</c:v>
                </c:pt>
                <c:pt idx="12">
                  <c:v>0.25</c:v>
                </c:pt>
                <c:pt idx="13">
                  <c:v>0.4</c:v>
                </c:pt>
                <c:pt idx="14">
                  <c:v>0.63</c:v>
                </c:pt>
                <c:pt idx="15">
                  <c:v>1</c:v>
                </c:pt>
                <c:pt idx="16">
                  <c:v>1.6</c:v>
                </c:pt>
                <c:pt idx="17">
                  <c:v>2.5</c:v>
                </c:pt>
                <c:pt idx="18">
                  <c:v>4</c:v>
                </c:pt>
                <c:pt idx="19">
                  <c:v>6.3</c:v>
                </c:pt>
                <c:pt idx="20">
                  <c:v>10</c:v>
                </c:pt>
                <c:pt idx="21">
                  <c:v>16</c:v>
                </c:pt>
                <c:pt idx="22">
                  <c:v>25</c:v>
                </c:pt>
                <c:pt idx="23">
                  <c:v>40</c:v>
                </c:pt>
                <c:pt idx="24">
                  <c:v>63</c:v>
                </c:pt>
                <c:pt idx="25">
                  <c:v>100</c:v>
                </c:pt>
                <c:pt idx="26">
                  <c:v>130</c:v>
                </c:pt>
                <c:pt idx="27">
                  <c:v>175</c:v>
                </c:pt>
              </c:numCache>
            </c:numRef>
          </c:xVal>
          <c:yVal>
            <c:numRef>
              <c:f>Sheet1!$L$34:$L$61</c:f>
              <c:numCache>
                <c:formatCode>0.00</c:formatCode>
                <c:ptCount val="28"/>
                <c:pt idx="0">
                  <c:v>798.77576212022211</c:v>
                </c:pt>
                <c:pt idx="1">
                  <c:v>631.48768700918754</c:v>
                </c:pt>
                <c:pt idx="2">
                  <c:v>505.19014960735001</c:v>
                </c:pt>
                <c:pt idx="3">
                  <c:v>399.38788106011106</c:v>
                </c:pt>
                <c:pt idx="4">
                  <c:v>318.23988110965786</c:v>
                </c:pt>
                <c:pt idx="5">
                  <c:v>252.595074803675</c:v>
                </c:pt>
                <c:pt idx="6">
                  <c:v>199.69394053005553</c:v>
                </c:pt>
                <c:pt idx="7">
                  <c:v>159.75515242404444</c:v>
                </c:pt>
                <c:pt idx="8">
                  <c:v>126.2975374018375</c:v>
                </c:pt>
                <c:pt idx="9">
                  <c:v>100.6362866607712</c:v>
                </c:pt>
                <c:pt idx="10">
                  <c:v>79.87757621202222</c:v>
                </c:pt>
                <c:pt idx="11">
                  <c:v>63.148768700918751</c:v>
                </c:pt>
                <c:pt idx="12">
                  <c:v>50.519014960734999</c:v>
                </c:pt>
                <c:pt idx="13">
                  <c:v>39.93878810601111</c:v>
                </c:pt>
                <c:pt idx="14">
                  <c:v>31.823988110965789</c:v>
                </c:pt>
                <c:pt idx="15">
                  <c:v>25.2595074803675</c:v>
                </c:pt>
                <c:pt idx="16">
                  <c:v>19.969394053005555</c:v>
                </c:pt>
                <c:pt idx="17">
                  <c:v>15.975515242404441</c:v>
                </c:pt>
                <c:pt idx="18">
                  <c:v>12.62975374018375</c:v>
                </c:pt>
                <c:pt idx="19">
                  <c:v>10.06362866607712</c:v>
                </c:pt>
                <c:pt idx="20">
                  <c:v>7.9877576212022205</c:v>
                </c:pt>
                <c:pt idx="21">
                  <c:v>6.3148768700918749</c:v>
                </c:pt>
                <c:pt idx="22">
                  <c:v>5.0519014960734996</c:v>
                </c:pt>
                <c:pt idx="23">
                  <c:v>3.9938788106011103</c:v>
                </c:pt>
                <c:pt idx="24">
                  <c:v>3.182398811096578</c:v>
                </c:pt>
                <c:pt idx="25">
                  <c:v>2.5259507480367498</c:v>
                </c:pt>
                <c:pt idx="26">
                  <c:v>2.2154053599402208</c:v>
                </c:pt>
                <c:pt idx="27">
                  <c:v>1.909439286657947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03-4D03-8DA5-5798B6E99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905504"/>
        <c:axId val="564729568"/>
      </c:scatterChart>
      <c:valAx>
        <c:axId val="444905504"/>
        <c:scaling>
          <c:logBase val="10"/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  <a:r>
                  <a:rPr lang="en-US" baseline="0"/>
                  <a:t> (GHz)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729568"/>
        <c:crosses val="autoZero"/>
        <c:crossBetween val="midCat"/>
      </c:valAx>
      <c:valAx>
        <c:axId val="564729568"/>
        <c:scaling>
          <c:logBase val="10"/>
          <c:orientation val="minMax"/>
          <c:max val="200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µm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905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43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43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435" cy="62906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765681-F73B-4491-930A-B7226A7A953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435" cy="62906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D2F49B-5650-4A19-9E3C-413D6CDBE45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1</xdr:row>
      <xdr:rowOff>0</xdr:rowOff>
    </xdr:from>
    <xdr:to>
      <xdr:col>18</xdr:col>
      <xdr:colOff>542925</xdr:colOff>
      <xdr:row>8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1625EC-180C-40C2-93C6-D69FC39DF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3514725" cy="165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61"/>
  <sheetViews>
    <sheetView workbookViewId="0"/>
  </sheetViews>
  <sheetFormatPr defaultRowHeight="15" x14ac:dyDescent="0.25"/>
  <cols>
    <col min="2" max="2" width="10.28515625" bestFit="1" customWidth="1"/>
    <col min="7" max="7" width="9.140625" customWidth="1"/>
    <col min="12" max="12" width="9.5703125" bestFit="1" customWidth="1"/>
    <col min="13" max="13" width="9.140625" customWidth="1"/>
    <col min="20" max="20" width="10.28515625" bestFit="1" customWidth="1"/>
    <col min="21" max="22" width="14.5703125" bestFit="1" customWidth="1"/>
    <col min="23" max="23" width="16.5703125" bestFit="1" customWidth="1"/>
    <col min="24" max="24" width="12.42578125" bestFit="1" customWidth="1"/>
  </cols>
  <sheetData>
    <row r="1" spans="2:24" x14ac:dyDescent="0.25">
      <c r="B1" s="12" t="s">
        <v>14</v>
      </c>
      <c r="C1" s="12"/>
      <c r="D1" s="12"/>
      <c r="E1" s="12"/>
      <c r="F1" s="12"/>
      <c r="G1" s="12"/>
      <c r="H1" s="12"/>
      <c r="I1" s="12"/>
      <c r="J1" s="12"/>
    </row>
    <row r="2" spans="2:24" ht="30" customHeight="1" x14ac:dyDescent="0.25">
      <c r="B2" s="7" t="s">
        <v>12</v>
      </c>
      <c r="C2" s="3" t="s">
        <v>9</v>
      </c>
      <c r="D2" s="3" t="s">
        <v>3</v>
      </c>
      <c r="E2" s="3" t="s">
        <v>2</v>
      </c>
      <c r="F2" s="3" t="s">
        <v>0</v>
      </c>
      <c r="G2" s="8" t="s">
        <v>4</v>
      </c>
      <c r="H2" s="3" t="s">
        <v>1</v>
      </c>
      <c r="I2" s="8" t="s">
        <v>15</v>
      </c>
      <c r="J2" s="3" t="s">
        <v>5</v>
      </c>
      <c r="K2" s="8" t="s">
        <v>16</v>
      </c>
      <c r="L2" s="8" t="s">
        <v>17</v>
      </c>
      <c r="U2" s="1" t="s">
        <v>10</v>
      </c>
      <c r="V2" s="1" t="s">
        <v>6</v>
      </c>
      <c r="W2" s="1" t="s">
        <v>7</v>
      </c>
      <c r="X2" s="1" t="s">
        <v>8</v>
      </c>
    </row>
    <row r="3" spans="2:24" x14ac:dyDescent="0.25">
      <c r="B3">
        <v>1E-3</v>
      </c>
      <c r="C3" s="6">
        <f t="shared" ref="C3:C30" si="0">SQRT($U$10*0.00000001/(PI()*$B3*1000000000*$Q$10*$X$10))*1000/25.4*1000*1000</f>
        <v>6734.0665982175806</v>
      </c>
      <c r="D3" s="6">
        <f t="shared" ref="D3:D30" si="1">SQRT($U$7*0.00000001/(PI()*$B3*1000000000*$Q$10*$X$7))*1000/25.4*1000*1000</f>
        <v>3225.5575278552374</v>
      </c>
      <c r="E3" s="6">
        <f t="shared" ref="E3:E30" si="2">SQRT($U$6*0.00000001/(PI()*$B3*1000000000*$Q$10*$X$6))*1000/25.4*1000*1000</f>
        <v>3095.2092475418563</v>
      </c>
      <c r="F3" s="6">
        <f t="shared" ref="F3:F30" si="3">SQRT($U$3*0.00000001/(PI()*$B3*1000000000*$Q$10*$X$3))*1000/25.4*1000*1000</f>
        <v>2562.927610860731</v>
      </c>
      <c r="G3" s="6">
        <f t="shared" ref="G3:G30" si="4">SQRT($U$8*0.00000001/(PI()*$B3*1000000000*$Q$10*$X$8))*1000/25.4*1000*1000</f>
        <v>2498.5573373982688</v>
      </c>
      <c r="H3" s="6">
        <f t="shared" ref="H3:H30" si="5">SQRT($U$4*0.00000001/(PI()*$B3*1000000000*$Q$10*$X$4))*1000/25.4*1000*1000</f>
        <v>238.69595645715515</v>
      </c>
      <c r="I3" s="6">
        <f>SQRT($U$5*0.00000001/(PI()*$B3*1000000000*$Q$10*$X$5))*1000/25.4*1000*1000</f>
        <v>8861.3810645384456</v>
      </c>
      <c r="J3" s="6">
        <f t="shared" ref="J3:J30" si="6">SQRT($U$9*0.00000001/(PI()*$B3*1000000000*$Q$10*$X$9))*1000/25.4*1000*1000</f>
        <v>97.374442130846049</v>
      </c>
      <c r="K3" s="6">
        <f>SQRT($U$11*0.00000001/(PI()*$B3*1000000000*$Q$10*$X$11))*1000/25.4*1000*1000</f>
        <v>4891.9471046771741</v>
      </c>
      <c r="L3" s="13">
        <f>SQRT($U$12*0.00000001/(PI()*$B3*1000000000*$Q$10*$X$12))*1000/25.4*1000*1000</f>
        <v>31447.864650402447</v>
      </c>
      <c r="T3" t="s">
        <v>0</v>
      </c>
      <c r="U3" s="3">
        <v>1.673</v>
      </c>
      <c r="V3" s="4">
        <f>U3/100000000</f>
        <v>1.6730000000000002E-8</v>
      </c>
      <c r="W3" s="4">
        <f>1/V3</f>
        <v>59772863.120143451</v>
      </c>
      <c r="X3">
        <v>0.99999099999999996</v>
      </c>
    </row>
    <row r="4" spans="2:24" x14ac:dyDescent="0.25">
      <c r="B4">
        <v>1.6000000000000001E-3</v>
      </c>
      <c r="C4" s="6">
        <f t="shared" si="0"/>
        <v>5323.7470914073838</v>
      </c>
      <c r="D4" s="6">
        <f t="shared" si="1"/>
        <v>2550.0271279811409</v>
      </c>
      <c r="E4" s="6">
        <f t="shared" si="2"/>
        <v>2446.9777642620488</v>
      </c>
      <c r="F4" s="6">
        <f t="shared" si="3"/>
        <v>2026.1721821134015</v>
      </c>
      <c r="G4" s="6">
        <f t="shared" si="4"/>
        <v>1975.2830126760837</v>
      </c>
      <c r="H4" s="6">
        <f t="shared" si="5"/>
        <v>188.70572266924651</v>
      </c>
      <c r="I4" s="6">
        <f t="shared" ref="I4:I30" si="7">SQRT($U$5*0.00000001/(PI()*$B4*1000000000*$Q$10*$X$5))*1000/25.4*1000*1000</f>
        <v>7005.5368446572566</v>
      </c>
      <c r="J4" s="6">
        <f t="shared" si="6"/>
        <v>76.981255755433267</v>
      </c>
      <c r="K4" s="6">
        <f t="shared" ref="K4:L30" si="8">SQRT($U$11*0.00000001/(PI()*$B4*1000000000*$Q$10*$X$11))*1000/25.4*1000*1000</f>
        <v>3867.4237609615047</v>
      </c>
      <c r="L4" s="13">
        <f t="shared" ref="L4:L30" si="9">SQRT($U$12*0.00000001/(PI()*$B4*1000000000*$Q$10*$X$12))*1000/25.4*1000*1000</f>
        <v>24861.719960991639</v>
      </c>
      <c r="T4" t="s">
        <v>1</v>
      </c>
      <c r="U4" s="3">
        <v>8.7070000000000007</v>
      </c>
      <c r="V4" s="4">
        <f t="shared" ref="V4" si="10">U4/100000000</f>
        <v>8.7070000000000011E-8</v>
      </c>
      <c r="W4" s="4">
        <f t="shared" ref="W4" si="11">1/V4</f>
        <v>11485012.059262661</v>
      </c>
      <c r="X4">
        <v>600</v>
      </c>
    </row>
    <row r="5" spans="2:24" x14ac:dyDescent="0.25">
      <c r="B5">
        <v>2.5000000000000001E-3</v>
      </c>
      <c r="C5" s="6">
        <f t="shared" si="0"/>
        <v>4258.9976731259057</v>
      </c>
      <c r="D5" s="6">
        <f t="shared" si="1"/>
        <v>2040.0217023849127</v>
      </c>
      <c r="E5" s="6">
        <f t="shared" si="2"/>
        <v>1957.5822114096384</v>
      </c>
      <c r="F5" s="6">
        <f t="shared" si="3"/>
        <v>1620.9377456907216</v>
      </c>
      <c r="G5" s="6">
        <f t="shared" si="4"/>
        <v>1580.2264101408668</v>
      </c>
      <c r="H5" s="6">
        <f t="shared" si="5"/>
        <v>150.9645781353972</v>
      </c>
      <c r="I5" s="6">
        <f t="shared" si="7"/>
        <v>5604.4294757258049</v>
      </c>
      <c r="J5" s="6">
        <f t="shared" si="6"/>
        <v>61.585004604346608</v>
      </c>
      <c r="K5" s="6">
        <f t="shared" si="8"/>
        <v>3093.9390087692032</v>
      </c>
      <c r="L5" s="13">
        <f t="shared" si="9"/>
        <v>19889.375968793305</v>
      </c>
      <c r="T5" t="s">
        <v>15</v>
      </c>
      <c r="U5" s="9">
        <v>60</v>
      </c>
      <c r="V5" s="4">
        <f t="shared" ref="V5" si="12">U5/100000000</f>
        <v>5.9999999999999997E-7</v>
      </c>
      <c r="W5" s="4">
        <f t="shared" ref="W5" si="13">1/V5</f>
        <v>1666666.6666666667</v>
      </c>
      <c r="X5">
        <v>3</v>
      </c>
    </row>
    <row r="6" spans="2:24" x14ac:dyDescent="0.25">
      <c r="B6">
        <v>4.0000000000000001E-3</v>
      </c>
      <c r="C6" s="6">
        <f t="shared" si="0"/>
        <v>3367.0332991087903</v>
      </c>
      <c r="D6" s="6">
        <f t="shared" si="1"/>
        <v>1612.7787639276187</v>
      </c>
      <c r="E6" s="6">
        <f t="shared" si="2"/>
        <v>1547.6046237709281</v>
      </c>
      <c r="F6" s="6">
        <f t="shared" si="3"/>
        <v>1281.4638054303655</v>
      </c>
      <c r="G6" s="6">
        <f t="shared" si="4"/>
        <v>1249.2786686991344</v>
      </c>
      <c r="H6" s="6">
        <f t="shared" si="5"/>
        <v>119.34797822857757</v>
      </c>
      <c r="I6" s="6">
        <f t="shared" si="7"/>
        <v>4430.6905322692228</v>
      </c>
      <c r="J6" s="6">
        <f t="shared" si="6"/>
        <v>48.687221065423024</v>
      </c>
      <c r="K6" s="6">
        <f t="shared" si="8"/>
        <v>2445.9735523385871</v>
      </c>
      <c r="L6" s="13">
        <f t="shared" si="9"/>
        <v>15723.932325201224</v>
      </c>
      <c r="T6" t="s">
        <v>2</v>
      </c>
      <c r="U6" s="3">
        <v>2.44</v>
      </c>
      <c r="V6" s="4">
        <f t="shared" ref="V6:V10" si="14">U6/100000000</f>
        <v>2.44E-8</v>
      </c>
      <c r="W6" s="4">
        <f t="shared" ref="W6:W11" si="15">1/V6</f>
        <v>40983606.557377048</v>
      </c>
      <c r="X6">
        <v>0.99995999999999996</v>
      </c>
    </row>
    <row r="7" spans="2:24" x14ac:dyDescent="0.25">
      <c r="B7">
        <v>6.3E-3</v>
      </c>
      <c r="C7" s="6">
        <f t="shared" si="0"/>
        <v>2682.916351784263</v>
      </c>
      <c r="D7" s="6">
        <f t="shared" si="1"/>
        <v>1285.0928794488334</v>
      </c>
      <c r="E7" s="6">
        <f t="shared" si="2"/>
        <v>1233.1608815128025</v>
      </c>
      <c r="F7" s="6">
        <f t="shared" si="3"/>
        <v>1021.0948013845973</v>
      </c>
      <c r="G7" s="6">
        <f t="shared" si="4"/>
        <v>995.44907057359273</v>
      </c>
      <c r="H7" s="6">
        <f t="shared" si="5"/>
        <v>95.098745363342843</v>
      </c>
      <c r="I7" s="6">
        <f t="shared" si="7"/>
        <v>3530.4587221834722</v>
      </c>
      <c r="J7" s="6">
        <f t="shared" si="6"/>
        <v>38.794906350921174</v>
      </c>
      <c r="K7" s="6">
        <f t="shared" si="8"/>
        <v>1948.9983782869047</v>
      </c>
      <c r="L7" s="13">
        <f t="shared" si="9"/>
        <v>12529.129177545587</v>
      </c>
      <c r="T7" t="s">
        <v>3</v>
      </c>
      <c r="U7" s="3">
        <v>2.65</v>
      </c>
      <c r="V7" s="4">
        <f t="shared" si="14"/>
        <v>2.6499999999999999E-8</v>
      </c>
      <c r="W7" s="4">
        <f t="shared" si="15"/>
        <v>37735849.056603774</v>
      </c>
      <c r="X7">
        <v>1.000021</v>
      </c>
    </row>
    <row r="8" spans="2:24" x14ac:dyDescent="0.25">
      <c r="B8">
        <v>0.01</v>
      </c>
      <c r="C8" s="6">
        <f t="shared" si="0"/>
        <v>2129.4988365629529</v>
      </c>
      <c r="D8" s="6">
        <f t="shared" si="1"/>
        <v>1020.0108511924564</v>
      </c>
      <c r="E8" s="6">
        <f t="shared" si="2"/>
        <v>978.79110570481919</v>
      </c>
      <c r="F8" s="6">
        <f t="shared" si="3"/>
        <v>810.46887284536081</v>
      </c>
      <c r="G8" s="6">
        <f t="shared" si="4"/>
        <v>790.11320507043342</v>
      </c>
      <c r="H8" s="6">
        <f t="shared" si="5"/>
        <v>75.482289067698602</v>
      </c>
      <c r="I8" s="6">
        <f t="shared" si="7"/>
        <v>2802.2147378629024</v>
      </c>
      <c r="J8" s="6">
        <f t="shared" si="6"/>
        <v>30.792502302173304</v>
      </c>
      <c r="K8" s="6">
        <f t="shared" si="8"/>
        <v>1546.9695043846016</v>
      </c>
      <c r="L8" s="13">
        <f t="shared" si="9"/>
        <v>9944.6879843966526</v>
      </c>
      <c r="T8" t="s">
        <v>4</v>
      </c>
      <c r="U8" s="3">
        <v>1.59</v>
      </c>
      <c r="V8" s="4">
        <f t="shared" si="14"/>
        <v>1.59E-8</v>
      </c>
      <c r="W8" s="4">
        <f t="shared" si="15"/>
        <v>62893081.761006288</v>
      </c>
      <c r="X8">
        <v>0.99997999999999998</v>
      </c>
    </row>
    <row r="9" spans="2:24" x14ac:dyDescent="0.25">
      <c r="B9">
        <v>1.6E-2</v>
      </c>
      <c r="C9" s="6">
        <f t="shared" si="0"/>
        <v>1683.5166495543951</v>
      </c>
      <c r="D9" s="6">
        <f t="shared" si="1"/>
        <v>806.38938196380934</v>
      </c>
      <c r="E9" s="6">
        <f t="shared" si="2"/>
        <v>773.80231188546406</v>
      </c>
      <c r="F9" s="6">
        <f t="shared" si="3"/>
        <v>640.73190271518274</v>
      </c>
      <c r="G9" s="6">
        <f t="shared" si="4"/>
        <v>624.63933434956721</v>
      </c>
      <c r="H9" s="6">
        <f t="shared" si="5"/>
        <v>59.673989114288787</v>
      </c>
      <c r="I9" s="6">
        <f t="shared" si="7"/>
        <v>2215.3452661346114</v>
      </c>
      <c r="J9" s="6">
        <f t="shared" si="6"/>
        <v>24.343610532711512</v>
      </c>
      <c r="K9" s="6">
        <f t="shared" si="8"/>
        <v>1222.9867761692935</v>
      </c>
      <c r="L9" s="13">
        <f t="shared" si="9"/>
        <v>7861.9661626006118</v>
      </c>
      <c r="T9" t="s">
        <v>5</v>
      </c>
      <c r="U9" s="3">
        <v>9.66</v>
      </c>
      <c r="V9" s="4">
        <f t="shared" si="14"/>
        <v>9.6600000000000005E-8</v>
      </c>
      <c r="W9" s="4">
        <f t="shared" si="15"/>
        <v>10351966.873706004</v>
      </c>
      <c r="X9">
        <v>4000</v>
      </c>
    </row>
    <row r="10" spans="2:24" x14ac:dyDescent="0.25">
      <c r="B10">
        <v>2.5000000000000001E-2</v>
      </c>
      <c r="C10" s="6">
        <f t="shared" si="0"/>
        <v>1346.8133196435163</v>
      </c>
      <c r="D10" s="6">
        <f t="shared" si="1"/>
        <v>645.11150557104759</v>
      </c>
      <c r="E10" s="6">
        <f t="shared" si="2"/>
        <v>619.04184950837134</v>
      </c>
      <c r="F10" s="6">
        <f t="shared" si="3"/>
        <v>512.58552217214628</v>
      </c>
      <c r="G10" s="6">
        <f t="shared" si="4"/>
        <v>499.71146747965372</v>
      </c>
      <c r="H10" s="6">
        <f t="shared" si="5"/>
        <v>47.739191291431034</v>
      </c>
      <c r="I10" s="6">
        <f t="shared" si="7"/>
        <v>1772.2762129076891</v>
      </c>
      <c r="J10" s="6">
        <f t="shared" si="6"/>
        <v>19.474888426169212</v>
      </c>
      <c r="K10" s="6">
        <f t="shared" si="8"/>
        <v>978.38942093543506</v>
      </c>
      <c r="L10" s="13">
        <f t="shared" si="9"/>
        <v>6289.5729300804906</v>
      </c>
      <c r="P10" s="5" t="s">
        <v>11</v>
      </c>
      <c r="Q10" s="2">
        <f>4*PI()*0.0000001</f>
        <v>1.2566370614359173E-6</v>
      </c>
      <c r="T10" t="s">
        <v>9</v>
      </c>
      <c r="U10" s="3">
        <v>11.55</v>
      </c>
      <c r="V10" s="4">
        <f t="shared" si="14"/>
        <v>1.1550000000000001E-7</v>
      </c>
      <c r="W10" s="4">
        <f t="shared" si="15"/>
        <v>8658008.6580086574</v>
      </c>
      <c r="X10">
        <v>1</v>
      </c>
    </row>
    <row r="11" spans="2:24" x14ac:dyDescent="0.25">
      <c r="B11">
        <v>0.04</v>
      </c>
      <c r="C11" s="6">
        <f t="shared" si="0"/>
        <v>1064.7494182814764</v>
      </c>
      <c r="D11" s="6">
        <f t="shared" si="1"/>
        <v>510.00542559622818</v>
      </c>
      <c r="E11" s="6">
        <f t="shared" si="2"/>
        <v>489.39555285240959</v>
      </c>
      <c r="F11" s="6">
        <f t="shared" si="3"/>
        <v>405.2344364226804</v>
      </c>
      <c r="G11" s="6">
        <f t="shared" si="4"/>
        <v>395.05660253521671</v>
      </c>
      <c r="H11" s="6">
        <f t="shared" si="5"/>
        <v>37.741144533849301</v>
      </c>
      <c r="I11" s="6">
        <f t="shared" si="7"/>
        <v>1401.1073689314512</v>
      </c>
      <c r="J11" s="6">
        <f t="shared" si="6"/>
        <v>15.396251151086652</v>
      </c>
      <c r="K11" s="6">
        <f t="shared" si="8"/>
        <v>773.48475219230079</v>
      </c>
      <c r="L11" s="13">
        <f t="shared" si="9"/>
        <v>4972.3439921983263</v>
      </c>
      <c r="T11" t="s">
        <v>16</v>
      </c>
      <c r="U11" s="10">
        <v>6.4</v>
      </c>
      <c r="V11" s="4">
        <f>U11/100000000</f>
        <v>6.4000000000000004E-8</v>
      </c>
      <c r="W11" s="4">
        <f t="shared" si="15"/>
        <v>15624999.999999998</v>
      </c>
      <c r="X11">
        <v>1.05</v>
      </c>
    </row>
    <row r="12" spans="2:24" x14ac:dyDescent="0.25">
      <c r="B12">
        <v>6.3E-2</v>
      </c>
      <c r="C12" s="6">
        <f t="shared" si="0"/>
        <v>848.41264433478261</v>
      </c>
      <c r="D12" s="6">
        <f t="shared" si="1"/>
        <v>406.38205039225028</v>
      </c>
      <c r="E12" s="6">
        <f t="shared" si="2"/>
        <v>389.95971070014815</v>
      </c>
      <c r="F12" s="6">
        <f t="shared" si="3"/>
        <v>322.89852793325804</v>
      </c>
      <c r="G12" s="6">
        <f t="shared" si="4"/>
        <v>314.78863577102481</v>
      </c>
      <c r="H12" s="6">
        <f t="shared" si="5"/>
        <v>30.07286379725404</v>
      </c>
      <c r="I12" s="6">
        <f t="shared" si="7"/>
        <v>1116.4290747307398</v>
      </c>
      <c r="J12" s="6">
        <f t="shared" si="6"/>
        <v>12.268026568184238</v>
      </c>
      <c r="K12" s="6">
        <f t="shared" si="8"/>
        <v>616.32740313610782</v>
      </c>
      <c r="L12" s="13">
        <f t="shared" si="9"/>
        <v>3962.0585299516224</v>
      </c>
      <c r="T12" t="s">
        <v>17</v>
      </c>
      <c r="U12" s="14">
        <f>V12*100000000</f>
        <v>251.88916876574308</v>
      </c>
      <c r="V12" s="4">
        <f>1/W12</f>
        <v>2.5188916876574307E-6</v>
      </c>
      <c r="W12" s="11">
        <v>397000</v>
      </c>
      <c r="X12">
        <v>1</v>
      </c>
    </row>
    <row r="13" spans="2:24" x14ac:dyDescent="0.25">
      <c r="B13">
        <v>0.1</v>
      </c>
      <c r="C13" s="6">
        <f t="shared" si="0"/>
        <v>673.40665982175813</v>
      </c>
      <c r="D13" s="6">
        <f t="shared" si="1"/>
        <v>322.55575278552379</v>
      </c>
      <c r="E13" s="6">
        <f t="shared" si="2"/>
        <v>309.52092475418567</v>
      </c>
      <c r="F13" s="6">
        <f t="shared" si="3"/>
        <v>256.29276108607314</v>
      </c>
      <c r="G13" s="6">
        <f t="shared" si="4"/>
        <v>249.85573373982686</v>
      </c>
      <c r="H13" s="6">
        <f t="shared" si="5"/>
        <v>23.869595645715517</v>
      </c>
      <c r="I13" s="6">
        <f t="shared" si="7"/>
        <v>886.13810645384456</v>
      </c>
      <c r="J13" s="6">
        <f t="shared" si="6"/>
        <v>9.7374442130846059</v>
      </c>
      <c r="K13" s="6">
        <f t="shared" si="8"/>
        <v>489.19471046771753</v>
      </c>
      <c r="L13" s="13">
        <f t="shared" si="9"/>
        <v>3144.7864650402453</v>
      </c>
    </row>
    <row r="14" spans="2:24" x14ac:dyDescent="0.25">
      <c r="B14">
        <v>0.16</v>
      </c>
      <c r="C14" s="6">
        <f t="shared" si="0"/>
        <v>532.37470914073822</v>
      </c>
      <c r="D14" s="6">
        <f t="shared" si="1"/>
        <v>255.00271279811409</v>
      </c>
      <c r="E14" s="6">
        <f t="shared" si="2"/>
        <v>244.6977764262048</v>
      </c>
      <c r="F14" s="6">
        <f t="shared" si="3"/>
        <v>202.6172182113402</v>
      </c>
      <c r="G14" s="6">
        <f t="shared" si="4"/>
        <v>197.52830126760836</v>
      </c>
      <c r="H14" s="6">
        <f t="shared" si="5"/>
        <v>18.870572266924651</v>
      </c>
      <c r="I14" s="6">
        <f t="shared" si="7"/>
        <v>700.55368446572561</v>
      </c>
      <c r="J14" s="6">
        <f t="shared" si="6"/>
        <v>7.698125575543326</v>
      </c>
      <c r="K14" s="6">
        <f t="shared" si="8"/>
        <v>386.74237609615039</v>
      </c>
      <c r="L14" s="13">
        <f t="shared" si="9"/>
        <v>2486.1719960991632</v>
      </c>
    </row>
    <row r="15" spans="2:24" x14ac:dyDescent="0.25">
      <c r="B15">
        <v>0.25</v>
      </c>
      <c r="C15" s="6">
        <f t="shared" si="0"/>
        <v>425.8997673125906</v>
      </c>
      <c r="D15" s="6">
        <f t="shared" si="1"/>
        <v>204.00217023849123</v>
      </c>
      <c r="E15" s="6">
        <f t="shared" si="2"/>
        <v>195.75822114096385</v>
      </c>
      <c r="F15" s="6">
        <f t="shared" si="3"/>
        <v>162.09377456907214</v>
      </c>
      <c r="G15" s="6">
        <f t="shared" si="4"/>
        <v>158.0226410140867</v>
      </c>
      <c r="H15" s="6">
        <f t="shared" si="5"/>
        <v>15.09645781353972</v>
      </c>
      <c r="I15" s="6">
        <f t="shared" si="7"/>
        <v>560.44294757258035</v>
      </c>
      <c r="J15" s="6">
        <f t="shared" si="6"/>
        <v>6.158500460434662</v>
      </c>
      <c r="K15" s="6">
        <f t="shared" si="8"/>
        <v>309.39390087692033</v>
      </c>
      <c r="L15" s="13">
        <f t="shared" si="9"/>
        <v>1988.9375968793308</v>
      </c>
    </row>
    <row r="16" spans="2:24" x14ac:dyDescent="0.25">
      <c r="B16">
        <v>0.4</v>
      </c>
      <c r="C16" s="6">
        <f t="shared" si="0"/>
        <v>336.70332991087906</v>
      </c>
      <c r="D16" s="6">
        <f t="shared" si="1"/>
        <v>161.2778763927619</v>
      </c>
      <c r="E16" s="6">
        <f t="shared" si="2"/>
        <v>154.76046237709284</v>
      </c>
      <c r="F16" s="6">
        <f t="shared" si="3"/>
        <v>128.14638054303657</v>
      </c>
      <c r="G16" s="6">
        <f t="shared" si="4"/>
        <v>124.92786686991343</v>
      </c>
      <c r="H16" s="6">
        <f t="shared" si="5"/>
        <v>11.934797822857758</v>
      </c>
      <c r="I16" s="6">
        <f t="shared" si="7"/>
        <v>443.06905322692228</v>
      </c>
      <c r="J16" s="6">
        <f t="shared" si="6"/>
        <v>4.868722106542303</v>
      </c>
      <c r="K16" s="6">
        <f t="shared" si="8"/>
        <v>244.59735523385876</v>
      </c>
      <c r="L16" s="13">
        <f t="shared" si="9"/>
        <v>1572.3932325201226</v>
      </c>
    </row>
    <row r="17" spans="2:12" x14ac:dyDescent="0.25">
      <c r="B17">
        <v>0.63</v>
      </c>
      <c r="C17" s="6">
        <f t="shared" si="0"/>
        <v>268.29163517842642</v>
      </c>
      <c r="D17" s="6">
        <f t="shared" si="1"/>
        <v>128.50928794488337</v>
      </c>
      <c r="E17" s="6">
        <f t="shared" si="2"/>
        <v>123.31608815128027</v>
      </c>
      <c r="F17" s="6">
        <f t="shared" si="3"/>
        <v>102.10948013845972</v>
      </c>
      <c r="G17" s="6">
        <f t="shared" si="4"/>
        <v>99.544907057359296</v>
      </c>
      <c r="H17" s="6">
        <f t="shared" si="5"/>
        <v>9.5098745363342871</v>
      </c>
      <c r="I17" s="6">
        <f t="shared" si="7"/>
        <v>353.04587221834726</v>
      </c>
      <c r="J17" s="6">
        <f t="shared" si="6"/>
        <v>3.8794906350921172</v>
      </c>
      <c r="K17" s="6">
        <f t="shared" si="8"/>
        <v>194.89983782869044</v>
      </c>
      <c r="L17" s="13">
        <f t="shared" si="9"/>
        <v>1252.9129177545585</v>
      </c>
    </row>
    <row r="18" spans="2:12" x14ac:dyDescent="0.25">
      <c r="B18">
        <v>1</v>
      </c>
      <c r="C18" s="6">
        <f t="shared" si="0"/>
        <v>212.9498836562953</v>
      </c>
      <c r="D18" s="6">
        <f t="shared" si="1"/>
        <v>102.00108511924562</v>
      </c>
      <c r="E18" s="6">
        <f t="shared" si="2"/>
        <v>97.879110570481927</v>
      </c>
      <c r="F18" s="6">
        <f t="shared" si="3"/>
        <v>81.046887284536069</v>
      </c>
      <c r="G18" s="6">
        <f t="shared" si="4"/>
        <v>79.011320507043351</v>
      </c>
      <c r="H18" s="6">
        <f t="shared" si="5"/>
        <v>7.54822890676986</v>
      </c>
      <c r="I18" s="6">
        <f t="shared" si="7"/>
        <v>280.22147378629018</v>
      </c>
      <c r="J18" s="6">
        <f t="shared" si="6"/>
        <v>3.079250230217331</v>
      </c>
      <c r="K18" s="6">
        <f t="shared" si="8"/>
        <v>154.69695043846016</v>
      </c>
      <c r="L18" s="13">
        <f t="shared" si="9"/>
        <v>994.46879843966542</v>
      </c>
    </row>
    <row r="19" spans="2:12" x14ac:dyDescent="0.25">
      <c r="B19">
        <v>1.6</v>
      </c>
      <c r="C19" s="6">
        <f t="shared" si="0"/>
        <v>168.35166495543953</v>
      </c>
      <c r="D19" s="6">
        <f t="shared" si="1"/>
        <v>80.638938196380948</v>
      </c>
      <c r="E19" s="6">
        <f t="shared" si="2"/>
        <v>77.380231188546418</v>
      </c>
      <c r="F19" s="6">
        <f t="shared" si="3"/>
        <v>64.073190271518285</v>
      </c>
      <c r="G19" s="6">
        <f t="shared" si="4"/>
        <v>62.463933434956715</v>
      </c>
      <c r="H19" s="6">
        <f t="shared" si="5"/>
        <v>5.9673989114288792</v>
      </c>
      <c r="I19" s="6">
        <f t="shared" si="7"/>
        <v>221.53452661346114</v>
      </c>
      <c r="J19" s="6">
        <f t="shared" si="6"/>
        <v>2.4343610532711515</v>
      </c>
      <c r="K19" s="6">
        <f t="shared" si="8"/>
        <v>122.29867761692938</v>
      </c>
      <c r="L19" s="13">
        <f t="shared" si="9"/>
        <v>786.19661626006132</v>
      </c>
    </row>
    <row r="20" spans="2:12" x14ac:dyDescent="0.25">
      <c r="B20">
        <v>2.5</v>
      </c>
      <c r="C20" s="6">
        <f t="shared" si="0"/>
        <v>134.68133196435161</v>
      </c>
      <c r="D20" s="6">
        <f t="shared" si="1"/>
        <v>64.51115055710477</v>
      </c>
      <c r="E20" s="6">
        <f t="shared" si="2"/>
        <v>61.904184950837141</v>
      </c>
      <c r="F20" s="6">
        <f t="shared" si="3"/>
        <v>51.258552217214628</v>
      </c>
      <c r="G20" s="6">
        <f t="shared" si="4"/>
        <v>49.971146747965378</v>
      </c>
      <c r="H20" s="6">
        <f t="shared" si="5"/>
        <v>4.7739191291431027</v>
      </c>
      <c r="I20" s="6">
        <f t="shared" si="7"/>
        <v>177.22762129076898</v>
      </c>
      <c r="J20" s="6">
        <f t="shared" si="6"/>
        <v>1.9474888426169208</v>
      </c>
      <c r="K20" s="6">
        <f t="shared" si="8"/>
        <v>97.838942093543508</v>
      </c>
      <c r="L20" s="13">
        <f t="shared" si="9"/>
        <v>628.95729300804908</v>
      </c>
    </row>
    <row r="21" spans="2:12" x14ac:dyDescent="0.25">
      <c r="B21">
        <v>4</v>
      </c>
      <c r="C21" s="6">
        <f t="shared" si="0"/>
        <v>106.47494182814765</v>
      </c>
      <c r="D21" s="6">
        <f t="shared" si="1"/>
        <v>51.000542559622808</v>
      </c>
      <c r="E21" s="6">
        <f t="shared" si="2"/>
        <v>48.939555285240964</v>
      </c>
      <c r="F21" s="6">
        <f t="shared" si="3"/>
        <v>40.523443642268035</v>
      </c>
      <c r="G21" s="6">
        <f t="shared" si="4"/>
        <v>39.505660253521675</v>
      </c>
      <c r="H21" s="6">
        <f t="shared" si="5"/>
        <v>3.77411445338493</v>
      </c>
      <c r="I21" s="6">
        <f t="shared" si="7"/>
        <v>140.11073689314509</v>
      </c>
      <c r="J21" s="6">
        <f t="shared" si="6"/>
        <v>1.5396251151086655</v>
      </c>
      <c r="K21" s="6">
        <f t="shared" si="8"/>
        <v>77.348475219230082</v>
      </c>
      <c r="L21" s="13">
        <f t="shared" si="9"/>
        <v>497.23439921983271</v>
      </c>
    </row>
    <row r="22" spans="2:12" x14ac:dyDescent="0.25">
      <c r="B22">
        <v>6.3</v>
      </c>
      <c r="C22" s="6">
        <f t="shared" si="0"/>
        <v>84.841264433478244</v>
      </c>
      <c r="D22" s="6">
        <f t="shared" si="1"/>
        <v>40.638205039225021</v>
      </c>
      <c r="E22" s="6">
        <f t="shared" si="2"/>
        <v>38.995971070014825</v>
      </c>
      <c r="F22" s="6">
        <f t="shared" si="3"/>
        <v>32.289852793325807</v>
      </c>
      <c r="G22" s="6">
        <f t="shared" si="4"/>
        <v>31.478863577102487</v>
      </c>
      <c r="H22" s="6">
        <f t="shared" si="5"/>
        <v>3.0072863797254032</v>
      </c>
      <c r="I22" s="6">
        <f t="shared" si="7"/>
        <v>111.64290747307396</v>
      </c>
      <c r="J22" s="6">
        <f t="shared" si="6"/>
        <v>1.226802656818424</v>
      </c>
      <c r="K22" s="6">
        <f t="shared" si="8"/>
        <v>61.632740313610782</v>
      </c>
      <c r="L22" s="13">
        <f t="shared" si="9"/>
        <v>396.20585299516227</v>
      </c>
    </row>
    <row r="23" spans="2:12" x14ac:dyDescent="0.25">
      <c r="B23">
        <v>10</v>
      </c>
      <c r="C23" s="6">
        <f t="shared" si="0"/>
        <v>67.340665982175807</v>
      </c>
      <c r="D23" s="6">
        <f t="shared" si="1"/>
        <v>32.255575278552385</v>
      </c>
      <c r="E23" s="6">
        <f t="shared" si="2"/>
        <v>30.952092475418571</v>
      </c>
      <c r="F23" s="6">
        <f t="shared" si="3"/>
        <v>25.629276108607314</v>
      </c>
      <c r="G23" s="6">
        <f t="shared" si="4"/>
        <v>24.985573373982689</v>
      </c>
      <c r="H23" s="6">
        <f t="shared" si="5"/>
        <v>2.3869595645715513</v>
      </c>
      <c r="I23" s="6">
        <f t="shared" si="7"/>
        <v>88.61381064538449</v>
      </c>
      <c r="J23" s="6">
        <f t="shared" si="6"/>
        <v>0.9737444213084604</v>
      </c>
      <c r="K23" s="6">
        <f t="shared" si="8"/>
        <v>48.919471046771754</v>
      </c>
      <c r="L23" s="13">
        <f t="shared" si="9"/>
        <v>314.47864650402454</v>
      </c>
    </row>
    <row r="24" spans="2:12" x14ac:dyDescent="0.25">
      <c r="B24">
        <v>16</v>
      </c>
      <c r="C24" s="6">
        <f t="shared" si="0"/>
        <v>53.237470914073825</v>
      </c>
      <c r="D24" s="6">
        <f t="shared" si="1"/>
        <v>25.500271279811404</v>
      </c>
      <c r="E24" s="6">
        <f t="shared" si="2"/>
        <v>24.469777642620482</v>
      </c>
      <c r="F24" s="6">
        <f t="shared" si="3"/>
        <v>20.261721821134017</v>
      </c>
      <c r="G24" s="6">
        <f t="shared" si="4"/>
        <v>19.752830126760838</v>
      </c>
      <c r="H24" s="6">
        <f t="shared" si="5"/>
        <v>1.887057226692465</v>
      </c>
      <c r="I24" s="6">
        <f t="shared" si="7"/>
        <v>70.055368446572544</v>
      </c>
      <c r="J24" s="6">
        <f t="shared" si="6"/>
        <v>0.76981255755433275</v>
      </c>
      <c r="K24" s="6">
        <f t="shared" si="8"/>
        <v>38.674237609615041</v>
      </c>
      <c r="L24" s="13">
        <f t="shared" si="9"/>
        <v>248.61719960991636</v>
      </c>
    </row>
    <row r="25" spans="2:12" x14ac:dyDescent="0.25">
      <c r="B25">
        <v>25</v>
      </c>
      <c r="C25" s="6">
        <f t="shared" si="0"/>
        <v>42.589976731259071</v>
      </c>
      <c r="D25" s="6">
        <f t="shared" si="1"/>
        <v>20.400217023849127</v>
      </c>
      <c r="E25" s="6">
        <f t="shared" si="2"/>
        <v>19.575822114096386</v>
      </c>
      <c r="F25" s="6">
        <f t="shared" si="3"/>
        <v>16.209377456907212</v>
      </c>
      <c r="G25" s="6">
        <f t="shared" si="4"/>
        <v>15.802264101408666</v>
      </c>
      <c r="H25" s="6">
        <f t="shared" si="5"/>
        <v>1.5096457813539716</v>
      </c>
      <c r="I25" s="6">
        <f t="shared" si="7"/>
        <v>56.044294757258029</v>
      </c>
      <c r="J25" s="6">
        <f t="shared" si="6"/>
        <v>0.61585004604346616</v>
      </c>
      <c r="K25" s="6">
        <f t="shared" si="8"/>
        <v>30.939390087692033</v>
      </c>
      <c r="L25" s="13">
        <f t="shared" si="9"/>
        <v>198.89375968793311</v>
      </c>
    </row>
    <row r="26" spans="2:12" x14ac:dyDescent="0.25">
      <c r="B26">
        <v>4</v>
      </c>
      <c r="C26" s="6">
        <f t="shared" si="0"/>
        <v>106.47494182814765</v>
      </c>
      <c r="D26" s="6">
        <f t="shared" si="1"/>
        <v>51.000542559622808</v>
      </c>
      <c r="E26" s="6">
        <f t="shared" si="2"/>
        <v>48.939555285240964</v>
      </c>
      <c r="F26" s="6">
        <f t="shared" si="3"/>
        <v>40.523443642268035</v>
      </c>
      <c r="G26" s="6">
        <f t="shared" si="4"/>
        <v>39.505660253521675</v>
      </c>
      <c r="H26" s="6">
        <f t="shared" si="5"/>
        <v>3.77411445338493</v>
      </c>
      <c r="I26" s="6">
        <f t="shared" si="7"/>
        <v>140.11073689314509</v>
      </c>
      <c r="J26" s="6">
        <f t="shared" si="6"/>
        <v>1.5396251151086655</v>
      </c>
      <c r="K26" s="6">
        <f t="shared" si="8"/>
        <v>77.348475219230082</v>
      </c>
      <c r="L26" s="13">
        <f t="shared" si="9"/>
        <v>497.23439921983271</v>
      </c>
    </row>
    <row r="27" spans="2:12" x14ac:dyDescent="0.25">
      <c r="B27">
        <v>63</v>
      </c>
      <c r="C27" s="6">
        <f t="shared" si="0"/>
        <v>26.829163517842634</v>
      </c>
      <c r="D27" s="6">
        <f t="shared" si="1"/>
        <v>12.850928794488336</v>
      </c>
      <c r="E27" s="6">
        <f t="shared" si="2"/>
        <v>12.331608815128027</v>
      </c>
      <c r="F27" s="6">
        <f t="shared" si="3"/>
        <v>10.210948013845972</v>
      </c>
      <c r="G27" s="6">
        <f t="shared" si="4"/>
        <v>9.9544907057359282</v>
      </c>
      <c r="H27" s="6">
        <f t="shared" si="5"/>
        <v>0.9509874536334284</v>
      </c>
      <c r="I27" s="6">
        <f t="shared" si="7"/>
        <v>35.304587221834723</v>
      </c>
      <c r="J27" s="6">
        <f t="shared" si="6"/>
        <v>0.3879490635092116</v>
      </c>
      <c r="K27" s="6">
        <f t="shared" si="8"/>
        <v>19.489983782869047</v>
      </c>
      <c r="L27" s="13">
        <f t="shared" si="9"/>
        <v>125.29129177545583</v>
      </c>
    </row>
    <row r="28" spans="2:12" x14ac:dyDescent="0.25">
      <c r="B28">
        <v>100</v>
      </c>
      <c r="C28" s="6">
        <f t="shared" si="0"/>
        <v>21.294988365629536</v>
      </c>
      <c r="D28" s="6">
        <f t="shared" si="1"/>
        <v>10.200108511924563</v>
      </c>
      <c r="E28" s="6">
        <f t="shared" si="2"/>
        <v>9.7879110570481931</v>
      </c>
      <c r="F28" s="6">
        <f t="shared" si="3"/>
        <v>8.1046887284536062</v>
      </c>
      <c r="G28" s="6">
        <f t="shared" si="4"/>
        <v>7.9011320507043328</v>
      </c>
      <c r="H28" s="6">
        <f t="shared" si="5"/>
        <v>0.75482289067698582</v>
      </c>
      <c r="I28" s="6">
        <f t="shared" si="7"/>
        <v>28.022147378629015</v>
      </c>
      <c r="J28" s="6">
        <f t="shared" si="6"/>
        <v>0.30792502302173308</v>
      </c>
      <c r="K28" s="6">
        <f t="shared" si="8"/>
        <v>15.469695043846016</v>
      </c>
      <c r="L28" s="13">
        <f t="shared" si="9"/>
        <v>99.446879843966556</v>
      </c>
    </row>
    <row r="29" spans="2:12" x14ac:dyDescent="0.25">
      <c r="B29">
        <v>130</v>
      </c>
      <c r="C29" s="6">
        <f t="shared" si="0"/>
        <v>18.676940317125268</v>
      </c>
      <c r="D29" s="6">
        <f t="shared" si="1"/>
        <v>8.9460869681853286</v>
      </c>
      <c r="E29" s="6">
        <f t="shared" si="2"/>
        <v>8.5845658848480557</v>
      </c>
      <c r="F29" s="6">
        <f t="shared" si="3"/>
        <v>7.1082822432775252</v>
      </c>
      <c r="G29" s="6">
        <f t="shared" si="4"/>
        <v>6.9297512266740293</v>
      </c>
      <c r="H29" s="6">
        <f t="shared" si="5"/>
        <v>0.66202346942476353</v>
      </c>
      <c r="I29" s="6">
        <f t="shared" si="7"/>
        <v>24.577049076630029</v>
      </c>
      <c r="J29" s="6">
        <f t="shared" si="6"/>
        <v>0.27006811078651261</v>
      </c>
      <c r="K29" s="6">
        <f t="shared" si="8"/>
        <v>13.567820094439353</v>
      </c>
      <c r="L29" s="13">
        <f t="shared" si="9"/>
        <v>87.220683462213415</v>
      </c>
    </row>
    <row r="30" spans="2:12" x14ac:dyDescent="0.25">
      <c r="B30">
        <v>175</v>
      </c>
      <c r="C30" s="6">
        <f t="shared" si="0"/>
        <v>16.097498110705587</v>
      </c>
      <c r="D30" s="6">
        <f t="shared" si="1"/>
        <v>7.7105572766930015</v>
      </c>
      <c r="E30" s="6">
        <f t="shared" si="2"/>
        <v>7.3989652890768163</v>
      </c>
      <c r="F30" s="6">
        <f t="shared" si="3"/>
        <v>6.1265688083075833</v>
      </c>
      <c r="G30" s="6">
        <f t="shared" si="4"/>
        <v>5.9726944234415571</v>
      </c>
      <c r="H30" s="6">
        <f t="shared" si="5"/>
        <v>0.57059247218005715</v>
      </c>
      <c r="I30" s="6">
        <f t="shared" si="7"/>
        <v>21.182752333100826</v>
      </c>
      <c r="J30" s="6">
        <f t="shared" si="6"/>
        <v>0.232769438105527</v>
      </c>
      <c r="K30" s="6">
        <f t="shared" si="8"/>
        <v>11.693990269721427</v>
      </c>
      <c r="L30" s="13">
        <f t="shared" si="9"/>
        <v>75.174775065273508</v>
      </c>
    </row>
    <row r="31" spans="2:12" x14ac:dyDescent="0.25">
      <c r="C31" s="6"/>
      <c r="D31" s="6"/>
      <c r="E31" s="6"/>
      <c r="F31" s="6"/>
      <c r="G31" s="6"/>
      <c r="H31" s="6"/>
      <c r="I31" s="6"/>
      <c r="J31" s="6"/>
    </row>
    <row r="32" spans="2:12" x14ac:dyDescent="0.25">
      <c r="B32" s="12" t="s">
        <v>13</v>
      </c>
      <c r="C32" s="12"/>
      <c r="D32" s="12"/>
      <c r="E32" s="12"/>
      <c r="F32" s="12"/>
      <c r="G32" s="12"/>
      <c r="H32" s="12"/>
      <c r="I32" s="12"/>
      <c r="J32" s="12"/>
    </row>
    <row r="33" spans="2:12" ht="30" x14ac:dyDescent="0.25">
      <c r="B33" s="7" t="s">
        <v>12</v>
      </c>
      <c r="C33" s="3" t="s">
        <v>9</v>
      </c>
      <c r="D33" s="3" t="s">
        <v>3</v>
      </c>
      <c r="E33" s="3" t="s">
        <v>2</v>
      </c>
      <c r="F33" s="3" t="s">
        <v>0</v>
      </c>
      <c r="G33" s="8" t="s">
        <v>4</v>
      </c>
      <c r="H33" s="3" t="s">
        <v>1</v>
      </c>
      <c r="I33" s="9" t="s">
        <v>15</v>
      </c>
      <c r="J33" s="3" t="s">
        <v>5</v>
      </c>
      <c r="K33" s="10" t="s">
        <v>16</v>
      </c>
      <c r="L33" s="11" t="s">
        <v>17</v>
      </c>
    </row>
    <row r="34" spans="2:12" x14ac:dyDescent="0.25">
      <c r="B34">
        <v>1E-3</v>
      </c>
      <c r="C34" s="6">
        <f t="shared" ref="C34:C61" si="16">SQRT($U$10*0.00000001/(PI()*$B34*1000000000*$Q$10*$X$10))*1000000</f>
        <v>171.04529159472654</v>
      </c>
      <c r="D34" s="6">
        <f t="shared" ref="D34:D61" si="17">SQRT($U$7*0.00000001/(PI()*$B34*1000000000*$Q$10*$X$7))*1000000</f>
        <v>81.929161207523038</v>
      </c>
      <c r="E34" s="6">
        <f t="shared" ref="E34:E61" si="18">SQRT($U$6*0.00000001/(PI()*$B34*1000000000*$Q$10*$X$6))*1000000</f>
        <v>78.618314887563159</v>
      </c>
      <c r="F34" s="6">
        <f>SQRT($U$3*0.00000001/(PI()*$B34*1000000000*$Q$10*$X$3))*1000000</f>
        <v>65.098361315862576</v>
      </c>
      <c r="G34" s="6">
        <f t="shared" ref="G34:G61" si="19">SQRT($U$8*0.00000001/(PI()*$B34*1000000000*$Q$10*$X$8))*1000000</f>
        <v>63.463356369916028</v>
      </c>
      <c r="H34" s="6">
        <f>SQRT($U$4*0.00000001/(PI()*$B34*1000000000*$Q$10*$X$4))*1000000</f>
        <v>6.0628772940117406</v>
      </c>
      <c r="I34" s="2">
        <f>SQRT($U$5*0.00000001/(PI()*$B34*1000000000*$Q$10*$X$5))*1000000</f>
        <v>225.07907903927651</v>
      </c>
      <c r="J34" s="6">
        <f t="shared" ref="J34:J61" si="20">SQRT($U$9*0.00000001/(PI()*$B34*1000000000*$Q$10*$X$9))*1000000</f>
        <v>2.4733108301234892</v>
      </c>
      <c r="K34" s="6">
        <f>SQRT($U$11*0.00000001/(PI()*$B34*1000000000*$Q$10*$X$11))*1000000</f>
        <v>124.25545645880024</v>
      </c>
      <c r="L34" s="13">
        <f>SQRT($U$12*0.00000001/(PI()*$B34*1000000000*$Q$10*$X$12))*1000000</f>
        <v>798.77576212022211</v>
      </c>
    </row>
    <row r="35" spans="2:12" x14ac:dyDescent="0.25">
      <c r="B35">
        <v>1.6000000000000001E-3</v>
      </c>
      <c r="C35" s="6">
        <f t="shared" si="16"/>
        <v>135.22317612174751</v>
      </c>
      <c r="D35" s="6">
        <f t="shared" si="17"/>
        <v>64.770689050720975</v>
      </c>
      <c r="E35" s="6">
        <f t="shared" si="18"/>
        <v>62.153235212256028</v>
      </c>
      <c r="F35" s="6">
        <f t="shared" ref="F35:F61" si="21">SQRT($U$3*0.00000001/(PI()*$B35*1000000000*$Q$10*$X$3))*1000000</f>
        <v>51.464773425680406</v>
      </c>
      <c r="G35" s="6">
        <f t="shared" si="19"/>
        <v>50.172188521972522</v>
      </c>
      <c r="H35" s="6">
        <f t="shared" ref="H35:H61" si="22">SQRT($U$4*0.00000001/(PI()*$B35*1000000000*$Q$10*$X$4))*1000000</f>
        <v>4.7931253557988613</v>
      </c>
      <c r="I35" s="2">
        <f t="shared" ref="I35:I61" si="23">SQRT($U$5*0.00000001/(PI()*$B35*1000000000*$Q$10*$X$5))*1000000</f>
        <v>177.9406358542943</v>
      </c>
      <c r="J35" s="6">
        <f t="shared" si="20"/>
        <v>1.9553238961880048</v>
      </c>
      <c r="K35" s="6">
        <f t="shared" ref="K35:L61" si="24">SQRT($U$11*0.00000001/(PI()*$B35*1000000000*$Q$10*$X$11))*1000000</f>
        <v>98.232563528422205</v>
      </c>
      <c r="L35" s="13">
        <f t="shared" ref="L35:L61" si="25">SQRT($U$12*0.00000001/(PI()*$B35*1000000000*$Q$10*$X$12))*1000000</f>
        <v>631.48768700918754</v>
      </c>
    </row>
    <row r="36" spans="2:12" x14ac:dyDescent="0.25">
      <c r="B36">
        <v>2.5000000000000001E-3</v>
      </c>
      <c r="C36" s="6">
        <f t="shared" si="16"/>
        <v>108.17854089739801</v>
      </c>
      <c r="D36" s="6">
        <f t="shared" si="17"/>
        <v>51.816551240576779</v>
      </c>
      <c r="E36" s="6">
        <f t="shared" si="18"/>
        <v>49.722588169804816</v>
      </c>
      <c r="F36" s="6">
        <f t="shared" si="21"/>
        <v>41.171818740544325</v>
      </c>
      <c r="G36" s="6">
        <f t="shared" si="19"/>
        <v>40.137750817578016</v>
      </c>
      <c r="H36" s="6">
        <f t="shared" si="22"/>
        <v>3.834500284639089</v>
      </c>
      <c r="I36" s="2">
        <f t="shared" si="23"/>
        <v>142.35250868343542</v>
      </c>
      <c r="J36" s="6">
        <f t="shared" si="20"/>
        <v>1.5642591169504039</v>
      </c>
      <c r="K36" s="6">
        <f t="shared" si="24"/>
        <v>78.586050822737747</v>
      </c>
      <c r="L36" s="13">
        <f t="shared" si="25"/>
        <v>505.19014960735001</v>
      </c>
    </row>
    <row r="37" spans="2:12" x14ac:dyDescent="0.25">
      <c r="B37">
        <v>4.0000000000000001E-3</v>
      </c>
      <c r="C37" s="6">
        <f t="shared" si="16"/>
        <v>85.522645797363268</v>
      </c>
      <c r="D37" s="6">
        <f t="shared" si="17"/>
        <v>40.964580603761519</v>
      </c>
      <c r="E37" s="6">
        <f t="shared" si="18"/>
        <v>39.309157443781579</v>
      </c>
      <c r="F37" s="6">
        <f t="shared" si="21"/>
        <v>32.549180657931288</v>
      </c>
      <c r="G37" s="6">
        <f t="shared" si="19"/>
        <v>31.731678184958014</v>
      </c>
      <c r="H37" s="6">
        <f t="shared" si="22"/>
        <v>3.0314386470058703</v>
      </c>
      <c r="I37" s="2">
        <f t="shared" si="23"/>
        <v>112.53953951963825</v>
      </c>
      <c r="J37" s="6">
        <f t="shared" si="20"/>
        <v>1.2366554150617446</v>
      </c>
      <c r="K37" s="6">
        <f t="shared" si="24"/>
        <v>62.12772822940012</v>
      </c>
      <c r="L37" s="13">
        <f t="shared" si="25"/>
        <v>399.38788106011106</v>
      </c>
    </row>
    <row r="38" spans="2:12" x14ac:dyDescent="0.25">
      <c r="B38">
        <v>6.3E-3</v>
      </c>
      <c r="C38" s="6">
        <f t="shared" si="16"/>
        <v>68.14607533532029</v>
      </c>
      <c r="D38" s="6">
        <f t="shared" si="17"/>
        <v>32.641359138000375</v>
      </c>
      <c r="E38" s="6">
        <f t="shared" si="18"/>
        <v>31.322286390425184</v>
      </c>
      <c r="F38" s="6">
        <f t="shared" si="21"/>
        <v>25.935807955168766</v>
      </c>
      <c r="G38" s="6">
        <f t="shared" si="19"/>
        <v>25.284406392569256</v>
      </c>
      <c r="H38" s="6">
        <f t="shared" si="22"/>
        <v>2.4155081322289083</v>
      </c>
      <c r="I38" s="2">
        <f t="shared" si="23"/>
        <v>89.673651543460181</v>
      </c>
      <c r="J38" s="6">
        <f t="shared" si="20"/>
        <v>0.98539062131339761</v>
      </c>
      <c r="K38" s="6">
        <f t="shared" si="24"/>
        <v>49.504558808487374</v>
      </c>
      <c r="L38" s="13">
        <f t="shared" si="25"/>
        <v>318.23988110965786</v>
      </c>
    </row>
    <row r="39" spans="2:12" x14ac:dyDescent="0.25">
      <c r="B39">
        <v>0.01</v>
      </c>
      <c r="C39" s="6">
        <f t="shared" si="16"/>
        <v>54.089270448699004</v>
      </c>
      <c r="D39" s="6">
        <f t="shared" si="17"/>
        <v>25.908275620288389</v>
      </c>
      <c r="E39" s="6">
        <f t="shared" si="18"/>
        <v>24.861294084902408</v>
      </c>
      <c r="F39" s="6">
        <f t="shared" si="21"/>
        <v>20.585909370272162</v>
      </c>
      <c r="G39" s="6">
        <f t="shared" si="19"/>
        <v>20.068875408789008</v>
      </c>
      <c r="H39" s="6">
        <f t="shared" si="22"/>
        <v>1.9172501423195445</v>
      </c>
      <c r="I39" s="2">
        <f t="shared" si="23"/>
        <v>71.176254341717708</v>
      </c>
      <c r="J39" s="6">
        <f t="shared" si="20"/>
        <v>0.78212955847520194</v>
      </c>
      <c r="K39" s="6">
        <f t="shared" si="24"/>
        <v>39.293025411368873</v>
      </c>
      <c r="L39" s="13">
        <f t="shared" si="25"/>
        <v>252.595074803675</v>
      </c>
    </row>
    <row r="40" spans="2:12" x14ac:dyDescent="0.25">
      <c r="B40">
        <v>1.6E-2</v>
      </c>
      <c r="C40" s="6">
        <f t="shared" si="16"/>
        <v>42.761322898681634</v>
      </c>
      <c r="D40" s="6">
        <f t="shared" si="17"/>
        <v>20.482290301880759</v>
      </c>
      <c r="E40" s="6">
        <f t="shared" si="18"/>
        <v>19.65457872189079</v>
      </c>
      <c r="F40" s="6">
        <f t="shared" si="21"/>
        <v>16.274590328965644</v>
      </c>
      <c r="G40" s="6">
        <f t="shared" si="19"/>
        <v>15.865839092479007</v>
      </c>
      <c r="H40" s="6">
        <f t="shared" si="22"/>
        <v>1.5157193235029351</v>
      </c>
      <c r="I40" s="2">
        <f t="shared" si="23"/>
        <v>56.269769759819127</v>
      </c>
      <c r="J40" s="6">
        <f t="shared" si="20"/>
        <v>0.61832770753087229</v>
      </c>
      <c r="K40" s="6">
        <f t="shared" si="24"/>
        <v>31.06386411470006</v>
      </c>
      <c r="L40" s="13">
        <f t="shared" si="25"/>
        <v>199.69394053005553</v>
      </c>
    </row>
    <row r="41" spans="2:12" x14ac:dyDescent="0.25">
      <c r="B41">
        <v>2.5000000000000001E-2</v>
      </c>
      <c r="C41" s="6">
        <f t="shared" si="16"/>
        <v>34.20905831894531</v>
      </c>
      <c r="D41" s="6">
        <f t="shared" si="17"/>
        <v>16.385832241504605</v>
      </c>
      <c r="E41" s="6">
        <f t="shared" si="18"/>
        <v>15.723662977512632</v>
      </c>
      <c r="F41" s="6">
        <f t="shared" si="21"/>
        <v>13.019672263172513</v>
      </c>
      <c r="G41" s="6">
        <f t="shared" si="19"/>
        <v>12.692671273983205</v>
      </c>
      <c r="H41" s="6">
        <f t="shared" si="22"/>
        <v>1.2125754588023481</v>
      </c>
      <c r="I41" s="2">
        <f t="shared" si="23"/>
        <v>45.015815807855304</v>
      </c>
      <c r="J41" s="6">
        <f t="shared" si="20"/>
        <v>0.49466216602469787</v>
      </c>
      <c r="K41" s="6">
        <f t="shared" si="24"/>
        <v>24.851091291760049</v>
      </c>
      <c r="L41" s="13">
        <f t="shared" si="25"/>
        <v>159.75515242404444</v>
      </c>
    </row>
    <row r="42" spans="2:12" x14ac:dyDescent="0.25">
      <c r="B42">
        <v>0.04</v>
      </c>
      <c r="C42" s="6">
        <f t="shared" si="16"/>
        <v>27.044635224349502</v>
      </c>
      <c r="D42" s="6">
        <f t="shared" si="17"/>
        <v>12.954137810144195</v>
      </c>
      <c r="E42" s="6">
        <f t="shared" si="18"/>
        <v>12.430647042451204</v>
      </c>
      <c r="F42" s="6">
        <f t="shared" si="21"/>
        <v>10.292954685136081</v>
      </c>
      <c r="G42" s="6">
        <f t="shared" si="19"/>
        <v>10.034437704394504</v>
      </c>
      <c r="H42" s="6">
        <f t="shared" si="22"/>
        <v>0.95862507115977225</v>
      </c>
      <c r="I42" s="2">
        <f t="shared" si="23"/>
        <v>35.588127170858854</v>
      </c>
      <c r="J42" s="6">
        <f t="shared" si="20"/>
        <v>0.39106477923760097</v>
      </c>
      <c r="K42" s="6">
        <f t="shared" si="24"/>
        <v>19.646512705684437</v>
      </c>
      <c r="L42" s="13">
        <f t="shared" si="25"/>
        <v>126.2975374018375</v>
      </c>
    </row>
    <row r="43" spans="2:12" x14ac:dyDescent="0.25">
      <c r="B43">
        <v>6.3E-2</v>
      </c>
      <c r="C43" s="6">
        <f t="shared" si="16"/>
        <v>21.549681166103476</v>
      </c>
      <c r="D43" s="6">
        <f t="shared" si="17"/>
        <v>10.322104079963156</v>
      </c>
      <c r="E43" s="6">
        <f t="shared" si="18"/>
        <v>9.9049766517837643</v>
      </c>
      <c r="F43" s="6">
        <f t="shared" si="21"/>
        <v>8.2016226095047529</v>
      </c>
      <c r="G43" s="6">
        <f t="shared" si="19"/>
        <v>7.9956313485840305</v>
      </c>
      <c r="H43" s="6">
        <f t="shared" si="22"/>
        <v>0.76385074045025247</v>
      </c>
      <c r="I43" s="2">
        <f t="shared" si="23"/>
        <v>28.357298498160787</v>
      </c>
      <c r="J43" s="6">
        <f t="shared" si="20"/>
        <v>0.31160787483187968</v>
      </c>
      <c r="K43" s="6">
        <f t="shared" si="24"/>
        <v>15.654716039657139</v>
      </c>
      <c r="L43" s="13">
        <f t="shared" si="25"/>
        <v>100.6362866607712</v>
      </c>
    </row>
    <row r="44" spans="2:12" x14ac:dyDescent="0.25">
      <c r="B44">
        <v>0.1</v>
      </c>
      <c r="C44" s="6">
        <f t="shared" si="16"/>
        <v>17.104529159472655</v>
      </c>
      <c r="D44" s="6">
        <f t="shared" si="17"/>
        <v>8.1929161207523027</v>
      </c>
      <c r="E44" s="6">
        <f t="shared" si="18"/>
        <v>7.8618314887563159</v>
      </c>
      <c r="F44" s="6">
        <f t="shared" si="21"/>
        <v>6.5098361315862565</v>
      </c>
      <c r="G44" s="6">
        <f t="shared" si="19"/>
        <v>6.3463356369916024</v>
      </c>
      <c r="H44" s="6">
        <f t="shared" si="22"/>
        <v>0.60628772940117404</v>
      </c>
      <c r="I44" s="2">
        <f t="shared" si="23"/>
        <v>22.507907903927652</v>
      </c>
      <c r="J44" s="6">
        <f t="shared" si="20"/>
        <v>0.24733108301234893</v>
      </c>
      <c r="K44" s="6">
        <f t="shared" si="24"/>
        <v>12.425545645880025</v>
      </c>
      <c r="L44" s="13">
        <f t="shared" si="25"/>
        <v>79.87757621202222</v>
      </c>
    </row>
    <row r="45" spans="2:12" x14ac:dyDescent="0.25">
      <c r="B45">
        <v>0.16</v>
      </c>
      <c r="C45" s="6">
        <f t="shared" si="16"/>
        <v>13.522317612174751</v>
      </c>
      <c r="D45" s="6">
        <f t="shared" si="17"/>
        <v>6.4770689050720973</v>
      </c>
      <c r="E45" s="6">
        <f t="shared" si="18"/>
        <v>6.2153235212256019</v>
      </c>
      <c r="F45" s="6">
        <f t="shared" si="21"/>
        <v>5.1464773425680406</v>
      </c>
      <c r="G45" s="6">
        <f t="shared" si="19"/>
        <v>5.0172188521972521</v>
      </c>
      <c r="H45" s="6">
        <f t="shared" si="22"/>
        <v>0.47931253557988612</v>
      </c>
      <c r="I45" s="2">
        <f t="shared" si="23"/>
        <v>17.794063585429427</v>
      </c>
      <c r="J45" s="6">
        <f t="shared" si="20"/>
        <v>0.19553238961880048</v>
      </c>
      <c r="K45" s="6">
        <f t="shared" si="24"/>
        <v>9.8232563528422183</v>
      </c>
      <c r="L45" s="13">
        <f t="shared" si="25"/>
        <v>63.148768700918751</v>
      </c>
    </row>
    <row r="46" spans="2:12" x14ac:dyDescent="0.25">
      <c r="B46">
        <v>0.25</v>
      </c>
      <c r="C46" s="6">
        <f t="shared" si="16"/>
        <v>10.817854089739802</v>
      </c>
      <c r="D46" s="6">
        <f t="shared" si="17"/>
        <v>5.181655124057678</v>
      </c>
      <c r="E46" s="6">
        <f t="shared" si="18"/>
        <v>4.9722588169804816</v>
      </c>
      <c r="F46" s="6">
        <f t="shared" si="21"/>
        <v>4.1171818740544319</v>
      </c>
      <c r="G46" s="6">
        <f t="shared" si="19"/>
        <v>4.0137750817578013</v>
      </c>
      <c r="H46" s="6">
        <f t="shared" si="22"/>
        <v>0.38345002846390891</v>
      </c>
      <c r="I46" s="2">
        <f t="shared" si="23"/>
        <v>14.235250868343542</v>
      </c>
      <c r="J46" s="6">
        <f t="shared" si="20"/>
        <v>0.15642591169504039</v>
      </c>
      <c r="K46" s="6">
        <f t="shared" si="24"/>
        <v>7.8586050822737752</v>
      </c>
      <c r="L46" s="13">
        <f t="shared" si="25"/>
        <v>50.519014960734999</v>
      </c>
    </row>
    <row r="47" spans="2:12" x14ac:dyDescent="0.25">
      <c r="B47">
        <v>0.4</v>
      </c>
      <c r="C47" s="6">
        <f t="shared" si="16"/>
        <v>8.5522645797363275</v>
      </c>
      <c r="D47" s="6">
        <f t="shared" si="17"/>
        <v>4.0964580603761513</v>
      </c>
      <c r="E47" s="6">
        <f t="shared" si="18"/>
        <v>3.9309157443781579</v>
      </c>
      <c r="F47" s="6">
        <f t="shared" si="21"/>
        <v>3.2549180657931283</v>
      </c>
      <c r="G47" s="6">
        <f t="shared" si="19"/>
        <v>3.1731678184958012</v>
      </c>
      <c r="H47" s="6">
        <f t="shared" si="22"/>
        <v>0.30314386470058702</v>
      </c>
      <c r="I47" s="2">
        <f t="shared" si="23"/>
        <v>11.253953951963826</v>
      </c>
      <c r="J47" s="6">
        <f t="shared" si="20"/>
        <v>0.12366554150617447</v>
      </c>
      <c r="K47" s="6">
        <f t="shared" si="24"/>
        <v>6.2127728229400123</v>
      </c>
      <c r="L47" s="13">
        <f t="shared" si="25"/>
        <v>39.93878810601111</v>
      </c>
    </row>
    <row r="48" spans="2:12" x14ac:dyDescent="0.25">
      <c r="B48">
        <v>0.63</v>
      </c>
      <c r="C48" s="6">
        <f t="shared" si="16"/>
        <v>6.8146075335320297</v>
      </c>
      <c r="D48" s="6">
        <f t="shared" si="17"/>
        <v>3.2641359138000374</v>
      </c>
      <c r="E48" s="6">
        <f t="shared" si="18"/>
        <v>3.1322286390425189</v>
      </c>
      <c r="F48" s="6">
        <f t="shared" si="21"/>
        <v>2.5935807955168766</v>
      </c>
      <c r="G48" s="6">
        <f t="shared" si="19"/>
        <v>2.5284406392569259</v>
      </c>
      <c r="H48" s="6">
        <f t="shared" si="22"/>
        <v>0.24155081322289088</v>
      </c>
      <c r="I48" s="2">
        <f t="shared" si="23"/>
        <v>8.9673651543460196</v>
      </c>
      <c r="J48" s="6">
        <f t="shared" si="20"/>
        <v>9.8539062131339769E-2</v>
      </c>
      <c r="K48" s="6">
        <f t="shared" si="24"/>
        <v>4.9504558808487378</v>
      </c>
      <c r="L48" s="13">
        <f t="shared" si="25"/>
        <v>31.823988110965789</v>
      </c>
    </row>
    <row r="49" spans="2:12" x14ac:dyDescent="0.25">
      <c r="B49">
        <v>1</v>
      </c>
      <c r="C49" s="6">
        <f t="shared" si="16"/>
        <v>5.4089270448699009</v>
      </c>
      <c r="D49" s="6">
        <f t="shared" si="17"/>
        <v>2.590827562028839</v>
      </c>
      <c r="E49" s="6">
        <f t="shared" si="18"/>
        <v>2.4861294084902408</v>
      </c>
      <c r="F49" s="6">
        <f t="shared" si="21"/>
        <v>2.058590937027216</v>
      </c>
      <c r="G49" s="6">
        <f t="shared" si="19"/>
        <v>2.0068875408789006</v>
      </c>
      <c r="H49" s="6">
        <f t="shared" si="22"/>
        <v>0.19172501423195445</v>
      </c>
      <c r="I49" s="2">
        <f t="shared" si="23"/>
        <v>7.1176254341717708</v>
      </c>
      <c r="J49" s="6">
        <f t="shared" si="20"/>
        <v>7.8212955847520194E-2</v>
      </c>
      <c r="K49" s="6">
        <f t="shared" si="24"/>
        <v>3.9293025411368876</v>
      </c>
      <c r="L49" s="13">
        <f t="shared" si="25"/>
        <v>25.2595074803675</v>
      </c>
    </row>
    <row r="50" spans="2:12" x14ac:dyDescent="0.25">
      <c r="B50">
        <v>1.6</v>
      </c>
      <c r="C50" s="6">
        <f t="shared" si="16"/>
        <v>4.2761322898681637</v>
      </c>
      <c r="D50" s="6">
        <f t="shared" si="17"/>
        <v>2.0482290301880757</v>
      </c>
      <c r="E50" s="6">
        <f t="shared" si="18"/>
        <v>1.965457872189079</v>
      </c>
      <c r="F50" s="6">
        <f t="shared" si="21"/>
        <v>1.6274590328965641</v>
      </c>
      <c r="G50" s="6">
        <f t="shared" si="19"/>
        <v>1.5865839092479006</v>
      </c>
      <c r="H50" s="6">
        <f t="shared" si="22"/>
        <v>0.15157193235029351</v>
      </c>
      <c r="I50" s="2">
        <f t="shared" si="23"/>
        <v>5.626976975981913</v>
      </c>
      <c r="J50" s="6">
        <f t="shared" si="20"/>
        <v>6.1832770753087234E-2</v>
      </c>
      <c r="K50" s="6">
        <f t="shared" si="24"/>
        <v>3.1063864114700062</v>
      </c>
      <c r="L50" s="13">
        <f t="shared" si="25"/>
        <v>19.969394053005555</v>
      </c>
    </row>
    <row r="51" spans="2:12" x14ac:dyDescent="0.25">
      <c r="B51">
        <v>2.5</v>
      </c>
      <c r="C51" s="6">
        <f t="shared" si="16"/>
        <v>3.4209058318945309</v>
      </c>
      <c r="D51" s="6">
        <f t="shared" si="17"/>
        <v>1.6385832241504608</v>
      </c>
      <c r="E51" s="6">
        <f t="shared" si="18"/>
        <v>1.5723662977512631</v>
      </c>
      <c r="F51" s="6">
        <f t="shared" si="21"/>
        <v>1.3019672263172515</v>
      </c>
      <c r="G51" s="6">
        <f t="shared" si="19"/>
        <v>1.2692671273983205</v>
      </c>
      <c r="H51" s="6">
        <f t="shared" si="22"/>
        <v>0.12125754588023481</v>
      </c>
      <c r="I51" s="2">
        <f t="shared" si="23"/>
        <v>4.5015815807855306</v>
      </c>
      <c r="J51" s="6">
        <f t="shared" si="20"/>
        <v>4.9466216602469783E-2</v>
      </c>
      <c r="K51" s="6">
        <f t="shared" si="24"/>
        <v>2.485109129176005</v>
      </c>
      <c r="L51" s="13">
        <f t="shared" si="25"/>
        <v>15.975515242404441</v>
      </c>
    </row>
    <row r="52" spans="2:12" x14ac:dyDescent="0.25">
      <c r="B52">
        <v>4</v>
      </c>
      <c r="C52" s="6">
        <f t="shared" si="16"/>
        <v>2.7044635224349505</v>
      </c>
      <c r="D52" s="6">
        <f t="shared" si="17"/>
        <v>1.2954137810144195</v>
      </c>
      <c r="E52" s="6">
        <f t="shared" si="18"/>
        <v>1.2430647042451204</v>
      </c>
      <c r="F52" s="6">
        <f t="shared" si="21"/>
        <v>1.029295468513608</v>
      </c>
      <c r="G52" s="6">
        <f t="shared" si="19"/>
        <v>1.0034437704394503</v>
      </c>
      <c r="H52" s="6">
        <f t="shared" si="22"/>
        <v>9.5862507115977227E-2</v>
      </c>
      <c r="I52" s="2">
        <f t="shared" si="23"/>
        <v>3.5588127170858854</v>
      </c>
      <c r="J52" s="6">
        <f t="shared" si="20"/>
        <v>3.9106477923760097E-2</v>
      </c>
      <c r="K52" s="6">
        <f t="shared" si="24"/>
        <v>1.9646512705684438</v>
      </c>
      <c r="L52" s="13">
        <f t="shared" si="25"/>
        <v>12.62975374018375</v>
      </c>
    </row>
    <row r="53" spans="2:12" x14ac:dyDescent="0.25">
      <c r="B53">
        <v>6.3</v>
      </c>
      <c r="C53" s="6">
        <f t="shared" si="16"/>
        <v>2.1549681166103474</v>
      </c>
      <c r="D53" s="6">
        <f t="shared" si="17"/>
        <v>1.0322104079963155</v>
      </c>
      <c r="E53" s="6">
        <f t="shared" si="18"/>
        <v>0.99049766517837645</v>
      </c>
      <c r="F53" s="6">
        <f t="shared" si="21"/>
        <v>0.8201622609504754</v>
      </c>
      <c r="G53" s="6">
        <f t="shared" si="19"/>
        <v>0.79956313485840325</v>
      </c>
      <c r="H53" s="6">
        <f t="shared" si="22"/>
        <v>7.6385074045025231E-2</v>
      </c>
      <c r="I53" s="2">
        <f t="shared" si="23"/>
        <v>2.8357298498160786</v>
      </c>
      <c r="J53" s="6">
        <f t="shared" si="20"/>
        <v>3.1160787483187964E-2</v>
      </c>
      <c r="K53" s="6">
        <f t="shared" si="24"/>
        <v>1.5654716039657137</v>
      </c>
      <c r="L53" s="13">
        <f t="shared" si="25"/>
        <v>10.06362866607712</v>
      </c>
    </row>
    <row r="54" spans="2:12" x14ac:dyDescent="0.25">
      <c r="B54">
        <v>10</v>
      </c>
      <c r="C54" s="6">
        <f t="shared" si="16"/>
        <v>1.7104529159472655</v>
      </c>
      <c r="D54" s="6">
        <f t="shared" si="17"/>
        <v>0.81929161207523038</v>
      </c>
      <c r="E54" s="6">
        <f t="shared" si="18"/>
        <v>0.78618314887563157</v>
      </c>
      <c r="F54" s="6">
        <f t="shared" si="21"/>
        <v>0.65098361315862574</v>
      </c>
      <c r="G54" s="6">
        <f t="shared" si="19"/>
        <v>0.63463356369916024</v>
      </c>
      <c r="H54" s="6">
        <f t="shared" si="22"/>
        <v>6.0628772940117405E-2</v>
      </c>
      <c r="I54" s="2">
        <f t="shared" si="23"/>
        <v>2.2507907903927653</v>
      </c>
      <c r="J54" s="6">
        <f t="shared" si="20"/>
        <v>2.4733108301234891E-2</v>
      </c>
      <c r="K54" s="6">
        <f t="shared" si="24"/>
        <v>1.2425545645880025</v>
      </c>
      <c r="L54" s="13">
        <f t="shared" si="25"/>
        <v>7.9877576212022205</v>
      </c>
    </row>
    <row r="55" spans="2:12" x14ac:dyDescent="0.25">
      <c r="B55">
        <v>16</v>
      </c>
      <c r="C55" s="6">
        <f t="shared" si="16"/>
        <v>1.3522317612174752</v>
      </c>
      <c r="D55" s="6">
        <f t="shared" si="17"/>
        <v>0.64770689050720975</v>
      </c>
      <c r="E55" s="6">
        <f t="shared" si="18"/>
        <v>0.62153235212256019</v>
      </c>
      <c r="F55" s="6">
        <f t="shared" si="21"/>
        <v>0.51464773425680399</v>
      </c>
      <c r="G55" s="6">
        <f t="shared" si="19"/>
        <v>0.50172188521972516</v>
      </c>
      <c r="H55" s="6">
        <f t="shared" si="22"/>
        <v>4.7931253557988614E-2</v>
      </c>
      <c r="I55" s="2">
        <f t="shared" si="23"/>
        <v>1.7794063585429427</v>
      </c>
      <c r="J55" s="6">
        <f t="shared" si="20"/>
        <v>1.9553238961880048E-2</v>
      </c>
      <c r="K55" s="6">
        <f t="shared" si="24"/>
        <v>0.9823256352842219</v>
      </c>
      <c r="L55" s="13">
        <f t="shared" si="25"/>
        <v>6.3148768700918749</v>
      </c>
    </row>
    <row r="56" spans="2:12" x14ac:dyDescent="0.25">
      <c r="B56">
        <v>25</v>
      </c>
      <c r="C56" s="6">
        <f t="shared" si="16"/>
        <v>1.08178540897398</v>
      </c>
      <c r="D56" s="6">
        <f t="shared" si="17"/>
        <v>0.5181655124057678</v>
      </c>
      <c r="E56" s="6">
        <f t="shared" si="18"/>
        <v>0.49722588169804816</v>
      </c>
      <c r="F56" s="6">
        <f t="shared" si="21"/>
        <v>0.41171818740544325</v>
      </c>
      <c r="G56" s="6">
        <f t="shared" si="19"/>
        <v>0.40137750817578011</v>
      </c>
      <c r="H56" s="6">
        <f t="shared" si="22"/>
        <v>3.8345002846390884E-2</v>
      </c>
      <c r="I56" s="2">
        <f t="shared" si="23"/>
        <v>1.4235250868343539</v>
      </c>
      <c r="J56" s="6">
        <f t="shared" si="20"/>
        <v>1.564259116950404E-2</v>
      </c>
      <c r="K56" s="6">
        <f t="shared" si="24"/>
        <v>0.78586050822737763</v>
      </c>
      <c r="L56" s="13">
        <f t="shared" si="25"/>
        <v>5.0519014960734996</v>
      </c>
    </row>
    <row r="57" spans="2:12" x14ac:dyDescent="0.25">
      <c r="B57">
        <v>40</v>
      </c>
      <c r="C57" s="6">
        <f t="shared" si="16"/>
        <v>0.85522645797363273</v>
      </c>
      <c r="D57" s="6">
        <f t="shared" si="17"/>
        <v>0.40964580603761519</v>
      </c>
      <c r="E57" s="6">
        <f t="shared" si="18"/>
        <v>0.39309157443781578</v>
      </c>
      <c r="F57" s="6">
        <f t="shared" si="21"/>
        <v>0.32549180657931287</v>
      </c>
      <c r="G57" s="6">
        <f t="shared" si="19"/>
        <v>0.31731678184958012</v>
      </c>
      <c r="H57" s="6">
        <f t="shared" si="22"/>
        <v>3.0314386470058702E-2</v>
      </c>
      <c r="I57" s="2">
        <f t="shared" si="23"/>
        <v>1.1253953951963827</v>
      </c>
      <c r="J57" s="6">
        <f t="shared" si="20"/>
        <v>1.2366554150617446E-2</v>
      </c>
      <c r="K57" s="6">
        <f t="shared" si="24"/>
        <v>0.62127728229400125</v>
      </c>
      <c r="L57" s="13">
        <f t="shared" si="25"/>
        <v>3.9938788106011103</v>
      </c>
    </row>
    <row r="58" spans="2:12" x14ac:dyDescent="0.25">
      <c r="B58">
        <v>63</v>
      </c>
      <c r="C58" s="6">
        <f t="shared" si="16"/>
        <v>0.68146075335320289</v>
      </c>
      <c r="D58" s="6">
        <f t="shared" si="17"/>
        <v>0.3264135913800037</v>
      </c>
      <c r="E58" s="6">
        <f t="shared" si="18"/>
        <v>0.31322286390425186</v>
      </c>
      <c r="F58" s="6">
        <f t="shared" si="21"/>
        <v>0.25935807955168766</v>
      </c>
      <c r="G58" s="6">
        <f t="shared" si="19"/>
        <v>0.25284406392569253</v>
      </c>
      <c r="H58" s="6">
        <f t="shared" si="22"/>
        <v>2.4155081322289083E-2</v>
      </c>
      <c r="I58" s="2">
        <f t="shared" si="23"/>
        <v>0.89673651543460187</v>
      </c>
      <c r="J58" s="6">
        <f t="shared" si="20"/>
        <v>9.8539062131339748E-3</v>
      </c>
      <c r="K58" s="6">
        <f t="shared" si="24"/>
        <v>0.49504558808487376</v>
      </c>
      <c r="L58" s="13">
        <f t="shared" si="25"/>
        <v>3.182398811096578</v>
      </c>
    </row>
    <row r="59" spans="2:12" x14ac:dyDescent="0.25">
      <c r="B59">
        <v>100</v>
      </c>
      <c r="C59" s="6">
        <f t="shared" si="16"/>
        <v>0.54089270448699001</v>
      </c>
      <c r="D59" s="6">
        <f t="shared" si="17"/>
        <v>0.2590827562028839</v>
      </c>
      <c r="E59" s="6">
        <f t="shared" si="18"/>
        <v>0.24861294084902408</v>
      </c>
      <c r="F59" s="6">
        <f t="shared" si="21"/>
        <v>0.20585909370272162</v>
      </c>
      <c r="G59" s="6">
        <f t="shared" si="19"/>
        <v>0.20068875408789005</v>
      </c>
      <c r="H59" s="6">
        <f t="shared" si="22"/>
        <v>1.9172501423195442E-2</v>
      </c>
      <c r="I59" s="2">
        <f t="shared" si="23"/>
        <v>0.71176254341717693</v>
      </c>
      <c r="J59" s="6">
        <f t="shared" si="20"/>
        <v>7.8212955847520201E-3</v>
      </c>
      <c r="K59" s="6">
        <f t="shared" si="24"/>
        <v>0.39293025411368881</v>
      </c>
      <c r="L59" s="13">
        <f t="shared" si="25"/>
        <v>2.5259507480367498</v>
      </c>
    </row>
    <row r="60" spans="2:12" x14ac:dyDescent="0.25">
      <c r="B60">
        <v>130</v>
      </c>
      <c r="C60" s="6">
        <f t="shared" si="16"/>
        <v>0.4743942840549818</v>
      </c>
      <c r="D60" s="6">
        <f t="shared" si="17"/>
        <v>0.22723060899190728</v>
      </c>
      <c r="E60" s="6">
        <f t="shared" si="18"/>
        <v>0.21804797347514068</v>
      </c>
      <c r="F60" s="6">
        <f t="shared" si="21"/>
        <v>0.18055036897924914</v>
      </c>
      <c r="G60" s="6">
        <f t="shared" si="19"/>
        <v>0.17601568115752031</v>
      </c>
      <c r="H60" s="6">
        <f t="shared" si="22"/>
        <v>1.6815396123388997E-2</v>
      </c>
      <c r="I60" s="2">
        <f t="shared" si="23"/>
        <v>0.62425704654640268</v>
      </c>
      <c r="J60" s="6">
        <f t="shared" si="20"/>
        <v>6.8597300139774187E-3</v>
      </c>
      <c r="K60" s="6">
        <f t="shared" si="24"/>
        <v>0.34462263039875951</v>
      </c>
      <c r="L60" s="13">
        <f t="shared" si="25"/>
        <v>2.2154053599402208</v>
      </c>
    </row>
    <row r="61" spans="2:12" x14ac:dyDescent="0.25">
      <c r="B61">
        <v>175</v>
      </c>
      <c r="C61" s="6">
        <f t="shared" si="16"/>
        <v>0.40887645201192174</v>
      </c>
      <c r="D61" s="6">
        <f t="shared" si="17"/>
        <v>0.19584815482800222</v>
      </c>
      <c r="E61" s="6">
        <f t="shared" si="18"/>
        <v>0.18793371834255113</v>
      </c>
      <c r="F61" s="6">
        <f t="shared" si="21"/>
        <v>0.15561484773101261</v>
      </c>
      <c r="G61" s="6">
        <f t="shared" si="19"/>
        <v>0.15170643835541556</v>
      </c>
      <c r="H61" s="6">
        <f t="shared" si="22"/>
        <v>1.449304879337345E-2</v>
      </c>
      <c r="I61" s="2">
        <f t="shared" si="23"/>
        <v>0.53804190926076101</v>
      </c>
      <c r="J61" s="6">
        <f t="shared" si="20"/>
        <v>5.9123437278803858E-3</v>
      </c>
      <c r="K61" s="6">
        <f t="shared" si="24"/>
        <v>0.29702735285092424</v>
      </c>
      <c r="L61" s="13">
        <f t="shared" si="25"/>
        <v>1.909439286657947</v>
      </c>
    </row>
  </sheetData>
  <mergeCells count="2">
    <mergeCell ref="B32:J32"/>
    <mergeCell ref="B1:J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Sheet1</vt:lpstr>
      <vt:lpstr>Skin Depth uin</vt:lpstr>
      <vt:lpstr>Skin Depth 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Moncsko</dc:creator>
  <cp:lastModifiedBy>Moncsko, Christopher (US)</cp:lastModifiedBy>
  <dcterms:created xsi:type="dcterms:W3CDTF">2017-11-28T21:34:43Z</dcterms:created>
  <dcterms:modified xsi:type="dcterms:W3CDTF">2021-07-13T19:05:47Z</dcterms:modified>
</cp:coreProperties>
</file>